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Documents\Off Road\Результаты\Результаты 2016\"/>
    </mc:Choice>
  </mc:AlternateContent>
  <bookViews>
    <workbookView xWindow="240" yWindow="45" windowWidth="10515" windowHeight="7230" activeTab="6"/>
  </bookViews>
  <sheets>
    <sheet name="ТР-1" sheetId="1" r:id="rId1"/>
    <sheet name="ТР-2" sheetId="2" r:id="rId2"/>
    <sheet name="ТР-3" sheetId="3" r:id="rId3"/>
    <sheet name="ATV" sheetId="7" r:id="rId4"/>
    <sheet name="SSV" sheetId="4" r:id="rId5"/>
    <sheet name="СК" sheetId="5" r:id="rId6"/>
    <sheet name="Календарный план" sheetId="6" r:id="rId7"/>
  </sheets>
  <calcPr calcId="152511"/>
</workbook>
</file>

<file path=xl/calcChain.xml><?xml version="1.0" encoding="utf-8"?>
<calcChain xmlns="http://schemas.openxmlformats.org/spreadsheetml/2006/main">
  <c r="O9" i="3" l="1"/>
  <c r="O8" i="3"/>
  <c r="O11" i="3"/>
  <c r="O26" i="3"/>
  <c r="O25" i="2"/>
  <c r="O24" i="2"/>
  <c r="O17" i="2"/>
  <c r="O16" i="2"/>
  <c r="O10" i="2"/>
  <c r="O9" i="2"/>
  <c r="O8" i="2"/>
  <c r="O10" i="1"/>
  <c r="O9" i="1"/>
  <c r="O8" i="1"/>
  <c r="O27" i="5" l="1"/>
  <c r="O26" i="5"/>
  <c r="O25" i="5"/>
  <c r="O24" i="5"/>
  <c r="O23" i="5"/>
  <c r="O22" i="5"/>
  <c r="O21" i="5"/>
  <c r="O20" i="5"/>
  <c r="O19" i="5"/>
  <c r="O18" i="5"/>
  <c r="O17" i="5"/>
  <c r="O16" i="5"/>
  <c r="O40" i="3"/>
  <c r="O39" i="3"/>
  <c r="O38" i="3"/>
  <c r="O37" i="3"/>
  <c r="O10" i="3"/>
  <c r="O36" i="2"/>
  <c r="O12" i="2"/>
  <c r="O51" i="2"/>
  <c r="O52" i="2"/>
  <c r="O50" i="2"/>
  <c r="O49" i="2"/>
  <c r="O48" i="2"/>
  <c r="O47" i="2"/>
  <c r="O46" i="2"/>
  <c r="O45" i="2"/>
  <c r="O44" i="2"/>
  <c r="O43" i="2"/>
  <c r="O47" i="1"/>
  <c r="O46" i="1"/>
  <c r="O45" i="1"/>
  <c r="O44" i="1"/>
  <c r="O43" i="1"/>
  <c r="O42" i="1"/>
  <c r="O41" i="1"/>
  <c r="O40" i="1"/>
  <c r="O39" i="1"/>
  <c r="O38" i="1"/>
  <c r="O14" i="1"/>
  <c r="O15" i="7" l="1"/>
  <c r="O17" i="7"/>
  <c r="O20" i="7"/>
  <c r="O21" i="7"/>
  <c r="O29" i="3"/>
  <c r="O30" i="3"/>
  <c r="O16" i="3"/>
  <c r="O17" i="3"/>
  <c r="O24" i="3"/>
  <c r="O25" i="3"/>
  <c r="O41" i="2"/>
  <c r="O42" i="2"/>
  <c r="O30" i="2"/>
  <c r="O31" i="2"/>
  <c r="O32" i="2"/>
  <c r="O26" i="2"/>
  <c r="O27" i="2"/>
  <c r="O37" i="2"/>
  <c r="O38" i="2"/>
  <c r="O31" i="1"/>
  <c r="O24" i="4" l="1"/>
  <c r="O18" i="4"/>
  <c r="O20" i="4"/>
  <c r="O8" i="4"/>
  <c r="O10" i="4"/>
  <c r="O11" i="4"/>
  <c r="O12" i="4"/>
  <c r="O13" i="4"/>
  <c r="O15" i="4"/>
  <c r="O16" i="4"/>
  <c r="O17" i="4"/>
  <c r="O21" i="4"/>
  <c r="O22" i="4"/>
  <c r="O11" i="7"/>
  <c r="O13" i="7"/>
  <c r="O14" i="7"/>
  <c r="O10" i="7"/>
  <c r="O22" i="7"/>
  <c r="O23" i="7"/>
  <c r="O24" i="7"/>
  <c r="O25" i="7"/>
  <c r="O9" i="7"/>
  <c r="O12" i="7"/>
  <c r="O16" i="7"/>
  <c r="O18" i="7"/>
  <c r="O19" i="7"/>
  <c r="O11" i="1"/>
  <c r="O12" i="1"/>
  <c r="O13" i="1"/>
  <c r="O17" i="1"/>
  <c r="O18" i="1"/>
  <c r="O21" i="1"/>
  <c r="O22" i="1"/>
  <c r="O23" i="1"/>
  <c r="O24" i="1"/>
  <c r="O25" i="1"/>
  <c r="O26" i="1"/>
  <c r="O27" i="1"/>
  <c r="O28" i="1"/>
  <c r="O29" i="1"/>
  <c r="O30" i="1"/>
  <c r="O32" i="1"/>
  <c r="O33" i="1"/>
  <c r="O34" i="1"/>
  <c r="O35" i="1"/>
  <c r="O19" i="1"/>
  <c r="O20" i="1"/>
  <c r="O15" i="1"/>
  <c r="O16" i="1"/>
  <c r="O36" i="1"/>
  <c r="O37" i="1"/>
  <c r="O8" i="7" l="1"/>
  <c r="O18" i="3"/>
  <c r="O19" i="3"/>
  <c r="O33" i="3"/>
  <c r="O34" i="3"/>
  <c r="O35" i="3"/>
  <c r="O36" i="3"/>
  <c r="O11" i="2"/>
  <c r="O18" i="2"/>
  <c r="O19" i="2"/>
  <c r="O22" i="2"/>
  <c r="O23" i="2"/>
  <c r="O28" i="2"/>
  <c r="O29" i="2"/>
  <c r="O13" i="2"/>
  <c r="O14" i="2"/>
  <c r="O15" i="2"/>
  <c r="O33" i="2"/>
  <c r="O34" i="2"/>
  <c r="O35" i="2"/>
  <c r="O20" i="2"/>
  <c r="O21" i="2"/>
  <c r="O39" i="2"/>
  <c r="O40" i="2"/>
  <c r="O15" i="3" l="1"/>
  <c r="O14" i="3"/>
  <c r="O32" i="3"/>
  <c r="O31" i="3"/>
  <c r="O28" i="3"/>
  <c r="O27" i="3"/>
  <c r="O23" i="3"/>
  <c r="O22" i="3"/>
  <c r="O21" i="3"/>
  <c r="O20" i="3"/>
  <c r="O13" i="3"/>
  <c r="O12" i="3"/>
  <c r="O15" i="5"/>
  <c r="O14" i="5"/>
  <c r="O13" i="5"/>
  <c r="O12" i="5"/>
  <c r="O11" i="5"/>
  <c r="O10" i="5"/>
  <c r="O9" i="5"/>
  <c r="O8" i="5"/>
</calcChain>
</file>

<file path=xl/sharedStrings.xml><?xml version="1.0" encoding="utf-8"?>
<sst xmlns="http://schemas.openxmlformats.org/spreadsheetml/2006/main" count="469" uniqueCount="228">
  <si>
    <t>Категория «ТР-1»</t>
  </si>
  <si>
    <t>№ п/п</t>
  </si>
  <si>
    <t>Экипаж</t>
  </si>
  <si>
    <t>1 этап</t>
  </si>
  <si>
    <t>2 этап</t>
  </si>
  <si>
    <t>Кочевник трофи</t>
  </si>
  <si>
    <t>3 этап</t>
  </si>
  <si>
    <t>Целина трофи</t>
  </si>
  <si>
    <t>4 этап</t>
  </si>
  <si>
    <t>Павл.песочница</t>
  </si>
  <si>
    <t>6 этап</t>
  </si>
  <si>
    <t>Итого</t>
  </si>
  <si>
    <t>Место</t>
  </si>
  <si>
    <t>место</t>
  </si>
  <si>
    <t>баллы</t>
  </si>
  <si>
    <t>Мандриченко Олег</t>
  </si>
  <si>
    <t>Нурисламов Марсель</t>
  </si>
  <si>
    <t>Крапивка Алексей</t>
  </si>
  <si>
    <t>Шим Андрей</t>
  </si>
  <si>
    <t>Насретдинов Олег</t>
  </si>
  <si>
    <t>Шипарев Евгений</t>
  </si>
  <si>
    <t>Категория «ТР-2»</t>
  </si>
  <si>
    <t>Пархоменко Вадим</t>
  </si>
  <si>
    <t>Овчинников Николай</t>
  </si>
  <si>
    <t>Бовстриченко Вячеслав</t>
  </si>
  <si>
    <t>Маслихин Олег</t>
  </si>
  <si>
    <t>Мещеряков Артем</t>
  </si>
  <si>
    <t>Категория «ТР-3»</t>
  </si>
  <si>
    <t>Ахмудов Руслан</t>
  </si>
  <si>
    <t>Раков Вячеслав</t>
  </si>
  <si>
    <t>Ким Владислав</t>
  </si>
  <si>
    <t>Сим Антон</t>
  </si>
  <si>
    <t>ОриентирOFFка</t>
  </si>
  <si>
    <t>Снегирев Павел</t>
  </si>
  <si>
    <t>Даиров Рустам</t>
  </si>
  <si>
    <t>5 этап</t>
  </si>
  <si>
    <t>Категория «Свободный Класс»</t>
  </si>
  <si>
    <t>Ивановский Роман</t>
  </si>
  <si>
    <t>Целовальников Александр</t>
  </si>
  <si>
    <t>Гончаренко Дмитрий</t>
  </si>
  <si>
    <t>Серый Александр</t>
  </si>
  <si>
    <t>Капчагайская Баха</t>
  </si>
  <si>
    <t>Ратников Олег</t>
  </si>
  <si>
    <t>Тюлькин Виталий</t>
  </si>
  <si>
    <t>Митрякин Сергей</t>
  </si>
  <si>
    <t>Курдин Иван</t>
  </si>
  <si>
    <t>Збродов Евгений</t>
  </si>
  <si>
    <t>Ведищев Руслан</t>
  </si>
  <si>
    <t>Итоговая классификация – рейтинговая таблица Чемпионата РК по трофи-рейдам сезон-2016</t>
  </si>
  <si>
    <t>27-28 февраля</t>
  </si>
  <si>
    <t>20-22 марта</t>
  </si>
  <si>
    <t>30 апреля-1 мая</t>
  </si>
  <si>
    <t>28-29 мая</t>
  </si>
  <si>
    <t>16-17 июля</t>
  </si>
  <si>
    <t>Каскеленские овраги</t>
  </si>
  <si>
    <t>сентябрь</t>
  </si>
  <si>
    <t>Чемпионат РК по трофи-рейдам</t>
  </si>
  <si>
    <t>№</t>
  </si>
  <si>
    <t xml:space="preserve">Наименование </t>
  </si>
  <si>
    <t>Сроки и место проведения</t>
  </si>
  <si>
    <t>Участвующие организации</t>
  </si>
  <si>
    <t>Состав одной команды</t>
  </si>
  <si>
    <t>Кол-во спорт-</t>
  </si>
  <si>
    <t>Кол-во</t>
  </si>
  <si>
    <t>Проводящие организации</t>
  </si>
  <si>
    <t>Командирующие организации</t>
  </si>
  <si>
    <t>20-21 февраль</t>
  </si>
  <si>
    <t>Алматинская обл.</t>
  </si>
  <si>
    <t>Личный зачёт</t>
  </si>
  <si>
    <t>-</t>
  </si>
  <si>
    <t>50 чел.</t>
  </si>
  <si>
    <t>6 чел.</t>
  </si>
  <si>
    <t>15чел.</t>
  </si>
  <si>
    <t>КСМКС, ИП "Бра",ФАМС РК, Акимат Алм.области</t>
  </si>
  <si>
    <t>Спортивные клубы</t>
  </si>
  <si>
    <t>«Кочевник трофи»</t>
  </si>
  <si>
    <t>Март</t>
  </si>
  <si>
    <t>КСМКС, OO «Off road Kazakhstan», ФАМС РК, Акимат Алм. обл</t>
  </si>
  <si>
    <t>23-24 апреля</t>
  </si>
  <si>
    <t>Астана, Акмолинская область</t>
  </si>
  <si>
    <t>30.04-01 мая</t>
  </si>
  <si>
    <t>КСМКС, ОО «Внедорожный клуб Целина AWD”, ФАМС РК, Акимат Акм. области</t>
  </si>
  <si>
    <t>г. Павлодарская область 4-5 июня</t>
  </si>
  <si>
    <t>"Павлодарская песочница""</t>
  </si>
  <si>
    <t>16-17 июля Карагандинская область</t>
  </si>
  <si>
    <t>23-24 июля</t>
  </si>
  <si>
    <t>«Капчагайская баха»</t>
  </si>
  <si>
    <t>Сентябрь</t>
  </si>
  <si>
    <t>Даиров Евгений</t>
  </si>
  <si>
    <t>Насретдинова Марина</t>
  </si>
  <si>
    <t>Рахимов Рустем</t>
  </si>
  <si>
    <t>Леонтьев Максим</t>
  </si>
  <si>
    <t>Гормаков Георгий</t>
  </si>
  <si>
    <t>Кретович Ян</t>
  </si>
  <si>
    <t>Лихачев Владимир</t>
  </si>
  <si>
    <t>Оторвин Александр</t>
  </si>
  <si>
    <t>Абдугали Азамат</t>
  </si>
  <si>
    <t>Лысенко Евгенийй</t>
  </si>
  <si>
    <t>Новиков Сергей</t>
  </si>
  <si>
    <t>Гаврасов Андрей</t>
  </si>
  <si>
    <t>Жазонких Алексей</t>
  </si>
  <si>
    <t>Горшенин Владимир</t>
  </si>
  <si>
    <t>Литвинов Роман</t>
  </si>
  <si>
    <t>Горшенин Виктор</t>
  </si>
  <si>
    <t>Джаксылыков Ерлан</t>
  </si>
  <si>
    <t>Категория «SSV»</t>
  </si>
  <si>
    <t>Кумысбек Багдат</t>
  </si>
  <si>
    <t>Муравьев Вячеслав</t>
  </si>
  <si>
    <t>Тарасенко Виталий</t>
  </si>
  <si>
    <t>Федюков Сергей</t>
  </si>
  <si>
    <t>Виховский Дмитрий</t>
  </si>
  <si>
    <t>Беглик Максим</t>
  </si>
  <si>
    <t>Ни Станислав</t>
  </si>
  <si>
    <t>Альховский Виталий</t>
  </si>
  <si>
    <t>Сагдиев Ришат</t>
  </si>
  <si>
    <t>Оразалинов Ержан</t>
  </si>
  <si>
    <t>Пархоменко Артем</t>
  </si>
  <si>
    <t>Гоньба Дмитрий</t>
  </si>
  <si>
    <t>11-12 июня</t>
  </si>
  <si>
    <t>Барменов Ардак</t>
  </si>
  <si>
    <t>Хасенов Рахат</t>
  </si>
  <si>
    <t>Моисеев Сергей</t>
  </si>
  <si>
    <t>Фищук Олег</t>
  </si>
  <si>
    <t>Грац Станислав</t>
  </si>
  <si>
    <t>Лой Дмитрий</t>
  </si>
  <si>
    <t>Пивцаев Александр</t>
  </si>
  <si>
    <t>Галкин Кирилл</t>
  </si>
  <si>
    <t>Нурпеисов Дамир</t>
  </si>
  <si>
    <t>Нурпеисов Даурен</t>
  </si>
  <si>
    <t>Перевертов Николай</t>
  </si>
  <si>
    <t>Фролов Максим</t>
  </si>
  <si>
    <t>Категория «ATV»</t>
  </si>
  <si>
    <t>Участник</t>
  </si>
  <si>
    <t>Коротынский Сергей</t>
  </si>
  <si>
    <t>Кучекбаев Куаныш</t>
  </si>
  <si>
    <t>Хихлушко Егор</t>
  </si>
  <si>
    <t>Стоцкий Сергей</t>
  </si>
  <si>
    <t>Жумакасов Бауыржан</t>
  </si>
  <si>
    <t>Анциферов Олег</t>
  </si>
  <si>
    <t>Рейн Иван</t>
  </si>
  <si>
    <t>Осипов Василий</t>
  </si>
  <si>
    <t>Ахметов Тимур</t>
  </si>
  <si>
    <t>Кравец Александр</t>
  </si>
  <si>
    <t>Кравец Денис</t>
  </si>
  <si>
    <t>КСМКС,  «Karaganda off road club Кочевник», ФАМС РК, Акимат Кар.обл.</t>
  </si>
  <si>
    <t>КСМКС, Клуб "Путёвый",  ФАМС РК, Акимат Пав. обл.</t>
  </si>
  <si>
    <t>Жетписаев Думан</t>
  </si>
  <si>
    <t>Минаев Анатолий</t>
  </si>
  <si>
    <t>Мацкевич Антон</t>
  </si>
  <si>
    <t>Кабдуалиев Нариман</t>
  </si>
  <si>
    <t>Ильясов Владимир</t>
  </si>
  <si>
    <t>22-23 июля</t>
  </si>
  <si>
    <t>Бондарев Михаил</t>
  </si>
  <si>
    <t>Комаров Николай</t>
  </si>
  <si>
    <t xml:space="preserve">Насретдинова Марина </t>
  </si>
  <si>
    <t>Рахимов Рустам</t>
  </si>
  <si>
    <t>Кодочигов Алексей</t>
  </si>
  <si>
    <t>Тополов Каир</t>
  </si>
  <si>
    <t>Ромакер Вадим</t>
  </si>
  <si>
    <t>Лепесов Батырбек</t>
  </si>
  <si>
    <t>Басов Андрей</t>
  </si>
  <si>
    <t>Таскынбаев Аскар</t>
  </si>
  <si>
    <t>Елизаров Иван</t>
  </si>
  <si>
    <t>Нурашев Рустам</t>
  </si>
  <si>
    <t>Нурашев Руслан</t>
  </si>
  <si>
    <t>Барков Павел</t>
  </si>
  <si>
    <t>Ширяев Евгений</t>
  </si>
  <si>
    <t>Новосельцев Геннадий</t>
  </si>
  <si>
    <t>Светлаков Максим</t>
  </si>
  <si>
    <t>Винлерголер Андрей</t>
  </si>
  <si>
    <t>Виндерголер Анастасия</t>
  </si>
  <si>
    <t>Куликов Евгений</t>
  </si>
  <si>
    <t>Манохин Олег</t>
  </si>
  <si>
    <t>Василевский Дмитрий</t>
  </si>
  <si>
    <t>Казаков Евгений</t>
  </si>
  <si>
    <t>Пляков Александр</t>
  </si>
  <si>
    <t>Скорик Геннадий</t>
  </si>
  <si>
    <t>Токалов Серик</t>
  </si>
  <si>
    <t>Кадыр Алмаз</t>
  </si>
  <si>
    <t>Зачнойко Игорь</t>
  </si>
  <si>
    <t>Шамхалов Гарун</t>
  </si>
  <si>
    <t>Удалов Максим</t>
  </si>
  <si>
    <t>Дашкин Андрей</t>
  </si>
  <si>
    <t>Нурумбетов Арман</t>
  </si>
  <si>
    <t>Кондрат Игорь</t>
  </si>
  <si>
    <t>Моторный Алексей</t>
  </si>
  <si>
    <t>Ким Данил</t>
  </si>
  <si>
    <t>Музапаров Артем</t>
  </si>
  <si>
    <t>Игнатычев Егор</t>
  </si>
  <si>
    <t>Коновалов Кирилл</t>
  </si>
  <si>
    <t>Бабинов Алексей</t>
  </si>
  <si>
    <t>Збродов Константин</t>
  </si>
  <si>
    <t>Левченко Евгений</t>
  </si>
  <si>
    <t>Рыбалко Сергей</t>
  </si>
  <si>
    <t>Валиева Анастасия</t>
  </si>
  <si>
    <t>Досумов Жалгас</t>
  </si>
  <si>
    <t>Кинаятов Аман</t>
  </si>
  <si>
    <t>Леонтьев М.</t>
  </si>
  <si>
    <t>Гормаков Г.</t>
  </si>
  <si>
    <t>Кобез Михаил</t>
  </si>
  <si>
    <t>Сайганов Сергей</t>
  </si>
  <si>
    <t>Иманкулов Тимур</t>
  </si>
  <si>
    <t>Джамалдинов Юлдаш</t>
  </si>
  <si>
    <t>Гани Александр</t>
  </si>
  <si>
    <t>Курбанов Эрхен</t>
  </si>
  <si>
    <t>Емелин Дмитрий</t>
  </si>
  <si>
    <t>Ревин Евгений</t>
  </si>
  <si>
    <t>Калиламбетов Ихсан</t>
  </si>
  <si>
    <t>Дудкин Александр</t>
  </si>
  <si>
    <t>Токовой П.</t>
  </si>
  <si>
    <t>Величковский Алексей</t>
  </si>
  <si>
    <t>Биляченко Кристина</t>
  </si>
  <si>
    <t>Тарсенко Виталий</t>
  </si>
  <si>
    <t>Чепрасов Роман</t>
  </si>
  <si>
    <t>Папин Николай</t>
  </si>
  <si>
    <t>Джаксалыков Ерлан</t>
  </si>
  <si>
    <t>Гернер Сергей</t>
  </si>
  <si>
    <t>Костюнин Александр</t>
  </si>
  <si>
    <t>Грознецкий Юрий</t>
  </si>
  <si>
    <t>Шавкетов Эльхан</t>
  </si>
  <si>
    <t>Медведев Сергей</t>
  </si>
  <si>
    <t>Осипов Андрей</t>
  </si>
  <si>
    <t>Полянский Александр</t>
  </si>
  <si>
    <t>Полянский Артем</t>
  </si>
  <si>
    <t>По 4 лучшим результатам из 5 состоявшихся этапов</t>
  </si>
  <si>
    <t>По 3 лучшим результатам из 4 состоявшихся этапов</t>
  </si>
  <si>
    <t>По 3 лучшим результатам из 3 состоявшихся этапов</t>
  </si>
  <si>
    <t>Чемпионат не состоялся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</si>
</sst>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 Light"/>
      <family val="2"/>
      <charset val="204"/>
    </font>
    <font>
      <i/>
      <sz val="11"/>
      <color rgb="FF000000"/>
      <name val="Calibri Light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2"/>
      <color rgb="FF000000"/>
      <name val="Calibri Light"/>
      <family val="2"/>
      <charset val="204"/>
    </font>
    <font>
      <b/>
      <i/>
      <sz val="12"/>
      <color theme="1"/>
      <name val="Calibri Light"/>
      <family val="2"/>
      <charset val="204"/>
    </font>
    <font>
      <i/>
      <sz val="12"/>
      <color theme="1"/>
      <name val="Calibri Light"/>
      <family val="2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0" fillId="0" borderId="0" xfId="0" applyNumberFormat="1"/>
    <xf numFmtId="0" fontId="1" fillId="0" borderId="9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0" fillId="0" borderId="0" xfId="0" applyFont="1"/>
    <xf numFmtId="0" fontId="8" fillId="0" borderId="0" xfId="0" applyNumberFormat="1" applyFont="1"/>
    <xf numFmtId="0" fontId="1" fillId="0" borderId="22" xfId="0" applyNumberFormat="1" applyFont="1" applyBorder="1" applyAlignment="1">
      <alignment horizontal="center"/>
    </xf>
    <xf numFmtId="164" fontId="1" fillId="0" borderId="23" xfId="0" applyNumberFormat="1" applyFont="1" applyBorder="1"/>
    <xf numFmtId="164" fontId="1" fillId="0" borderId="23" xfId="0" applyNumberFormat="1" applyFont="1" applyBorder="1" applyAlignment="1">
      <alignment horizontal="right"/>
    </xf>
    <xf numFmtId="0" fontId="1" fillId="0" borderId="13" xfId="0" applyNumberFormat="1" applyFont="1" applyBorder="1" applyAlignment="1">
      <alignment horizontal="center"/>
    </xf>
    <xf numFmtId="164" fontId="1" fillId="0" borderId="19" xfId="0" applyNumberFormat="1" applyFont="1" applyBorder="1"/>
    <xf numFmtId="164" fontId="1" fillId="0" borderId="19" xfId="0" applyNumberFormat="1" applyFont="1" applyBorder="1" applyAlignment="1">
      <alignment horizontal="right"/>
    </xf>
    <xf numFmtId="0" fontId="1" fillId="0" borderId="14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0" fontId="8" fillId="0" borderId="0" xfId="0" applyFont="1"/>
    <xf numFmtId="0" fontId="1" fillId="0" borderId="36" xfId="0" applyNumberFormat="1" applyFont="1" applyBorder="1" applyAlignment="1">
      <alignment horizontal="center"/>
    </xf>
    <xf numFmtId="164" fontId="1" fillId="0" borderId="37" xfId="0" applyNumberFormat="1" applyFont="1" applyBorder="1"/>
    <xf numFmtId="164" fontId="1" fillId="0" borderId="37" xfId="0" applyNumberFormat="1" applyFont="1" applyBorder="1" applyAlignment="1">
      <alignment horizontal="right"/>
    </xf>
    <xf numFmtId="0" fontId="1" fillId="0" borderId="20" xfId="0" applyNumberFormat="1" applyFont="1" applyBorder="1" applyAlignment="1">
      <alignment horizontal="center"/>
    </xf>
    <xf numFmtId="164" fontId="1" fillId="0" borderId="21" xfId="0" applyNumberFormat="1" applyFont="1" applyBorder="1"/>
    <xf numFmtId="164" fontId="1" fillId="0" borderId="2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1" fillId="0" borderId="39" xfId="0" applyNumberFormat="1" applyFont="1" applyBorder="1" applyAlignment="1">
      <alignment horizontal="center"/>
    </xf>
    <xf numFmtId="0" fontId="1" fillId="0" borderId="23" xfId="0" applyNumberFormat="1" applyFont="1" applyBorder="1"/>
    <xf numFmtId="0" fontId="1" fillId="0" borderId="37" xfId="0" applyNumberFormat="1" applyFont="1" applyBorder="1"/>
    <xf numFmtId="0" fontId="1" fillId="0" borderId="32" xfId="0" applyNumberFormat="1" applyFont="1" applyBorder="1" applyAlignment="1">
      <alignment horizontal="center"/>
    </xf>
    <xf numFmtId="0" fontId="6" fillId="0" borderId="40" xfId="0" applyNumberFormat="1" applyFont="1" applyBorder="1" applyAlignment="1">
      <alignment vertical="center"/>
    </xf>
    <xf numFmtId="0" fontId="6" fillId="0" borderId="39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5" xfId="0" applyNumberFormat="1" applyFont="1" applyBorder="1" applyAlignment="1">
      <alignment horizontal="center"/>
    </xf>
    <xf numFmtId="0" fontId="6" fillId="0" borderId="45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vertical="center"/>
    </xf>
    <xf numFmtId="164" fontId="1" fillId="0" borderId="27" xfId="0" applyNumberFormat="1" applyFont="1" applyBorder="1" applyAlignment="1">
      <alignment horizontal="right"/>
    </xf>
    <xf numFmtId="0" fontId="5" fillId="0" borderId="42" xfId="0" applyNumberFormat="1" applyFont="1" applyBorder="1" applyAlignment="1">
      <alignment horizontal="center" vertical="center"/>
    </xf>
    <xf numFmtId="0" fontId="5" fillId="0" borderId="43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22" xfId="0" applyNumberFormat="1" applyFont="1" applyBorder="1"/>
    <xf numFmtId="0" fontId="1" fillId="0" borderId="6" xfId="0" applyNumberFormat="1" applyFont="1" applyBorder="1"/>
    <xf numFmtId="0" fontId="1" fillId="0" borderId="31" xfId="0" applyNumberFormat="1" applyFont="1" applyBorder="1"/>
    <xf numFmtId="0" fontId="1" fillId="0" borderId="9" xfId="0" applyNumberFormat="1" applyFont="1" applyBorder="1"/>
    <xf numFmtId="0" fontId="1" fillId="0" borderId="5" xfId="0" applyNumberFormat="1" applyFont="1" applyBorder="1"/>
    <xf numFmtId="0" fontId="1" fillId="0" borderId="0" xfId="0" applyNumberFormat="1" applyFont="1"/>
    <xf numFmtId="0" fontId="1" fillId="0" borderId="18" xfId="0" applyNumberFormat="1" applyFont="1" applyBorder="1"/>
    <xf numFmtId="0" fontId="1" fillId="0" borderId="10" xfId="0" applyNumberFormat="1" applyFont="1" applyBorder="1" applyAlignment="1">
      <alignment horizontal="center"/>
    </xf>
    <xf numFmtId="0" fontId="1" fillId="0" borderId="38" xfId="0" applyNumberFormat="1" applyFont="1" applyBorder="1"/>
    <xf numFmtId="0" fontId="1" fillId="0" borderId="16" xfId="0" applyNumberFormat="1" applyFont="1" applyBorder="1" applyAlignment="1">
      <alignment horizontal="center"/>
    </xf>
    <xf numFmtId="0" fontId="1" fillId="0" borderId="16" xfId="0" applyNumberFormat="1" applyFont="1" applyBorder="1"/>
    <xf numFmtId="0" fontId="1" fillId="0" borderId="51" xfId="0" applyNumberFormat="1" applyFont="1" applyBorder="1"/>
    <xf numFmtId="0" fontId="1" fillId="0" borderId="38" xfId="0" applyNumberFormat="1" applyFont="1" applyBorder="1" applyAlignment="1">
      <alignment horizontal="center"/>
    </xf>
    <xf numFmtId="0" fontId="1" fillId="0" borderId="53" xfId="0" applyNumberFormat="1" applyFont="1" applyBorder="1" applyAlignment="1">
      <alignment horizontal="center"/>
    </xf>
    <xf numFmtId="0" fontId="1" fillId="0" borderId="24" xfId="0" applyNumberFormat="1" applyFont="1" applyBorder="1"/>
    <xf numFmtId="0" fontId="1" fillId="0" borderId="18" xfId="0" applyNumberFormat="1" applyFont="1" applyFill="1" applyBorder="1"/>
    <xf numFmtId="0" fontId="1" fillId="0" borderId="23" xfId="0" applyNumberFormat="1" applyFont="1" applyFill="1" applyBorder="1"/>
    <xf numFmtId="0" fontId="6" fillId="0" borderId="55" xfId="0" applyNumberFormat="1" applyFont="1" applyBorder="1" applyAlignment="1">
      <alignment vertical="center"/>
    </xf>
    <xf numFmtId="0" fontId="6" fillId="0" borderId="41" xfId="0" applyNumberFormat="1" applyFont="1" applyBorder="1" applyAlignment="1">
      <alignment vertical="center"/>
    </xf>
    <xf numFmtId="0" fontId="6" fillId="0" borderId="39" xfId="0" applyNumberFormat="1" applyFont="1" applyFill="1" applyBorder="1" applyAlignment="1">
      <alignment vertical="center"/>
    </xf>
    <xf numFmtId="0" fontId="1" fillId="0" borderId="28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>
      <alignment horizontal="center"/>
    </xf>
    <xf numFmtId="164" fontId="0" fillId="0" borderId="26" xfId="0" applyNumberFormat="1" applyFont="1" applyBorder="1"/>
    <xf numFmtId="0" fontId="14" fillId="0" borderId="13" xfId="0" applyNumberFormat="1" applyFont="1" applyBorder="1" applyAlignment="1">
      <alignment horizontal="center" vertical="center"/>
    </xf>
    <xf numFmtId="164" fontId="0" fillId="0" borderId="26" xfId="0" applyNumberFormat="1" applyFont="1" applyBorder="1" applyAlignment="1">
      <alignment horizontal="right"/>
    </xf>
    <xf numFmtId="0" fontId="0" fillId="2" borderId="14" xfId="0" applyNumberFormat="1" applyFont="1" applyFill="1" applyBorder="1" applyAlignment="1">
      <alignment horizontal="center"/>
    </xf>
    <xf numFmtId="164" fontId="0" fillId="2" borderId="12" xfId="0" applyNumberFormat="1" applyFont="1" applyFill="1" applyBorder="1" applyAlignment="1">
      <alignment horizontal="right"/>
    </xf>
    <xf numFmtId="0" fontId="0" fillId="0" borderId="22" xfId="0" applyNumberFormat="1" applyFont="1" applyBorder="1" applyAlignment="1">
      <alignment horizontal="center"/>
    </xf>
    <xf numFmtId="164" fontId="0" fillId="0" borderId="25" xfId="0" applyNumberFormat="1" applyFont="1" applyBorder="1"/>
    <xf numFmtId="164" fontId="0" fillId="0" borderId="25" xfId="0" applyNumberFormat="1" applyFont="1" applyBorder="1" applyAlignment="1">
      <alignment horizontal="right"/>
    </xf>
    <xf numFmtId="0" fontId="0" fillId="2" borderId="22" xfId="0" applyNumberFormat="1" applyFont="1" applyFill="1" applyBorder="1" applyAlignment="1">
      <alignment horizontal="center"/>
    </xf>
    <xf numFmtId="164" fontId="0" fillId="2" borderId="56" xfId="0" applyNumberFormat="1" applyFont="1" applyFill="1" applyBorder="1" applyAlignment="1">
      <alignment horizontal="right"/>
    </xf>
    <xf numFmtId="0" fontId="14" fillId="0" borderId="28" xfId="0" applyNumberFormat="1" applyFont="1" applyFill="1" applyBorder="1" applyAlignment="1">
      <alignment vertical="center"/>
    </xf>
    <xf numFmtId="0" fontId="0" fillId="0" borderId="13" xfId="0" applyFont="1" applyBorder="1"/>
    <xf numFmtId="0" fontId="0" fillId="0" borderId="26" xfId="0" applyFont="1" applyBorder="1"/>
    <xf numFmtId="0" fontId="0" fillId="0" borderId="13" xfId="0" applyFont="1" applyBorder="1" applyAlignment="1">
      <alignment horizontal="center"/>
    </xf>
    <xf numFmtId="0" fontId="0" fillId="0" borderId="31" xfId="0" applyFont="1" applyBorder="1"/>
    <xf numFmtId="0" fontId="0" fillId="0" borderId="6" xfId="0" applyFont="1" applyBorder="1"/>
    <xf numFmtId="0" fontId="0" fillId="0" borderId="31" xfId="0" applyFont="1" applyBorder="1" applyAlignment="1">
      <alignment horizontal="center"/>
    </xf>
    <xf numFmtId="0" fontId="14" fillId="0" borderId="28" xfId="0" applyNumberFormat="1" applyFont="1" applyBorder="1" applyAlignment="1">
      <alignment vertical="center"/>
    </xf>
    <xf numFmtId="0" fontId="0" fillId="0" borderId="30" xfId="0" applyNumberFormat="1" applyFont="1" applyBorder="1"/>
    <xf numFmtId="0" fontId="0" fillId="0" borderId="3" xfId="0" applyNumberFormat="1" applyFont="1" applyFill="1" applyBorder="1"/>
    <xf numFmtId="0" fontId="0" fillId="0" borderId="3" xfId="0" applyNumberFormat="1" applyFont="1" applyBorder="1" applyAlignment="1">
      <alignment horizontal="center"/>
    </xf>
    <xf numFmtId="0" fontId="1" fillId="0" borderId="56" xfId="0" applyNumberFormat="1" applyFont="1" applyBorder="1"/>
    <xf numFmtId="0" fontId="1" fillId="0" borderId="49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55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59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164" fontId="1" fillId="0" borderId="18" xfId="0" applyNumberFormat="1" applyFont="1" applyBorder="1"/>
    <xf numFmtId="0" fontId="0" fillId="0" borderId="0" xfId="0" applyBorder="1"/>
    <xf numFmtId="0" fontId="1" fillId="0" borderId="56" xfId="0" applyNumberFormat="1" applyFont="1" applyFill="1" applyBorder="1"/>
    <xf numFmtId="164" fontId="0" fillId="0" borderId="37" xfId="0" applyNumberFormat="1" applyFont="1" applyBorder="1" applyAlignment="1">
      <alignment horizontal="right"/>
    </xf>
    <xf numFmtId="0" fontId="0" fillId="0" borderId="36" xfId="0" applyNumberFormat="1" applyFont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0" fillId="0" borderId="41" xfId="0" applyNumberFormat="1" applyFont="1" applyBorder="1"/>
    <xf numFmtId="0" fontId="0" fillId="0" borderId="20" xfId="0" applyNumberFormat="1" applyFont="1" applyBorder="1" applyAlignment="1">
      <alignment horizontal="center"/>
    </xf>
    <xf numFmtId="164" fontId="0" fillId="0" borderId="21" xfId="0" applyNumberFormat="1" applyFont="1" applyBorder="1"/>
    <xf numFmtId="0" fontId="14" fillId="0" borderId="20" xfId="0" applyNumberFormat="1" applyFont="1" applyBorder="1" applyAlignment="1">
      <alignment horizontal="center" vertical="center"/>
    </xf>
    <xf numFmtId="164" fontId="0" fillId="0" borderId="21" xfId="0" applyNumberFormat="1" applyFont="1" applyBorder="1" applyAlignment="1">
      <alignment horizontal="right"/>
    </xf>
    <xf numFmtId="0" fontId="0" fillId="2" borderId="20" xfId="0" applyNumberFormat="1" applyFont="1" applyFill="1" applyBorder="1" applyAlignment="1">
      <alignment horizontal="center"/>
    </xf>
    <xf numFmtId="164" fontId="0" fillId="2" borderId="21" xfId="0" applyNumberFormat="1" applyFont="1" applyFill="1" applyBorder="1" applyAlignment="1">
      <alignment horizontal="right"/>
    </xf>
    <xf numFmtId="0" fontId="0" fillId="0" borderId="0" xfId="0" applyNumberFormat="1" applyFont="1" applyBorder="1"/>
    <xf numFmtId="164" fontId="0" fillId="0" borderId="37" xfId="0" applyNumberFormat="1" applyFont="1" applyBorder="1"/>
    <xf numFmtId="0" fontId="0" fillId="0" borderId="37" xfId="0" applyNumberFormat="1" applyFont="1" applyBorder="1"/>
    <xf numFmtId="0" fontId="0" fillId="2" borderId="36" xfId="0" applyNumberFormat="1" applyFont="1" applyFill="1" applyBorder="1" applyAlignment="1">
      <alignment horizontal="center"/>
    </xf>
    <xf numFmtId="164" fontId="0" fillId="2" borderId="37" xfId="0" applyNumberFormat="1" applyFont="1" applyFill="1" applyBorder="1" applyAlignment="1">
      <alignment horizontal="right"/>
    </xf>
    <xf numFmtId="0" fontId="0" fillId="0" borderId="56" xfId="0" applyNumberFormat="1" applyFont="1" applyBorder="1"/>
    <xf numFmtId="0" fontId="0" fillId="0" borderId="16" xfId="0" applyNumberFormat="1" applyFont="1" applyBorder="1" applyAlignment="1">
      <alignment horizontal="center"/>
    </xf>
    <xf numFmtId="164" fontId="0" fillId="0" borderId="15" xfId="0" applyNumberFormat="1" applyFont="1" applyBorder="1"/>
    <xf numFmtId="0" fontId="0" fillId="0" borderId="23" xfId="0" applyNumberFormat="1" applyFont="1" applyBorder="1"/>
    <xf numFmtId="164" fontId="0" fillId="0" borderId="23" xfId="0" applyNumberFormat="1" applyFont="1" applyBorder="1" applyAlignment="1">
      <alignment horizontal="right"/>
    </xf>
    <xf numFmtId="0" fontId="0" fillId="2" borderId="16" xfId="0" applyNumberFormat="1" applyFont="1" applyFill="1" applyBorder="1" applyAlignment="1">
      <alignment horizontal="center"/>
    </xf>
    <xf numFmtId="164" fontId="0" fillId="2" borderId="23" xfId="0" applyNumberFormat="1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1" fillId="3" borderId="13" xfId="0" applyNumberFormat="1" applyFont="1" applyFill="1" applyBorder="1" applyAlignment="1">
      <alignment horizontal="center"/>
    </xf>
    <xf numFmtId="164" fontId="1" fillId="3" borderId="19" xfId="0" applyNumberFormat="1" applyFont="1" applyFill="1" applyBorder="1"/>
    <xf numFmtId="0" fontId="6" fillId="3" borderId="13" xfId="0" applyNumberFormat="1" applyFont="1" applyFill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right"/>
    </xf>
    <xf numFmtId="0" fontId="1" fillId="3" borderId="14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24" xfId="0" applyNumberFormat="1" applyFont="1" applyBorder="1"/>
    <xf numFmtId="0" fontId="0" fillId="0" borderId="18" xfId="0" applyNumberFormat="1" applyFont="1" applyBorder="1"/>
    <xf numFmtId="0" fontId="0" fillId="0" borderId="51" xfId="0" applyNumberFormat="1" applyFont="1" applyBorder="1"/>
    <xf numFmtId="0" fontId="15" fillId="0" borderId="5" xfId="0" applyNumberFormat="1" applyFont="1" applyBorder="1" applyAlignment="1">
      <alignment horizontal="center"/>
    </xf>
    <xf numFmtId="0" fontId="0" fillId="0" borderId="15" xfId="0" applyNumberFormat="1" applyFont="1" applyBorder="1"/>
    <xf numFmtId="0" fontId="0" fillId="0" borderId="22" xfId="0" applyNumberFormat="1" applyFont="1" applyBorder="1"/>
    <xf numFmtId="0" fontId="0" fillId="0" borderId="23" xfId="0" applyNumberFormat="1" applyFont="1" applyFill="1" applyBorder="1"/>
    <xf numFmtId="0" fontId="0" fillId="0" borderId="16" xfId="0" applyNumberFormat="1" applyFont="1" applyBorder="1"/>
    <xf numFmtId="0" fontId="15" fillId="0" borderId="3" xfId="0" applyNumberFormat="1" applyFont="1" applyBorder="1" applyAlignment="1">
      <alignment horizont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4" fillId="0" borderId="40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56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 wrapText="1"/>
    </xf>
    <xf numFmtId="0" fontId="2" fillId="0" borderId="34" xfId="0" applyNumberFormat="1" applyFont="1" applyBorder="1" applyAlignment="1">
      <alignment horizontal="center" vertical="center" wrapText="1"/>
    </xf>
    <xf numFmtId="0" fontId="2" fillId="0" borderId="59" xfId="0" applyNumberFormat="1" applyFont="1" applyBorder="1" applyAlignment="1">
      <alignment horizontal="center" vertical="center" wrapText="1"/>
    </xf>
    <xf numFmtId="0" fontId="4" fillId="0" borderId="48" xfId="0" applyNumberFormat="1" applyFont="1" applyBorder="1" applyAlignment="1">
      <alignment horizontal="center" vertical="center"/>
    </xf>
    <xf numFmtId="0" fontId="4" fillId="0" borderId="47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164" fontId="18" fillId="3" borderId="19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19" fillId="3" borderId="40" xfId="0" applyNumberFormat="1" applyFont="1" applyFill="1" applyBorder="1" applyAlignment="1">
      <alignment vertical="center"/>
    </xf>
    <xf numFmtId="0" fontId="20" fillId="3" borderId="13" xfId="0" applyNumberFormat="1" applyFont="1" applyFill="1" applyBorder="1" applyAlignment="1">
      <alignment horizontal="center"/>
    </xf>
    <xf numFmtId="164" fontId="20" fillId="3" borderId="19" xfId="0" applyNumberFormat="1" applyFont="1" applyFill="1" applyBorder="1"/>
    <xf numFmtId="0" fontId="19" fillId="3" borderId="13" xfId="0" applyNumberFormat="1" applyFont="1" applyFill="1" applyBorder="1" applyAlignment="1">
      <alignment horizontal="center" vertical="center"/>
    </xf>
    <xf numFmtId="164" fontId="20" fillId="3" borderId="19" xfId="0" applyNumberFormat="1" applyFont="1" applyFill="1" applyBorder="1" applyAlignment="1">
      <alignment horizontal="right"/>
    </xf>
    <xf numFmtId="0" fontId="20" fillId="3" borderId="14" xfId="0" applyNumberFormat="1" applyFont="1" applyFill="1" applyBorder="1" applyAlignment="1">
      <alignment horizontal="center"/>
    </xf>
    <xf numFmtId="164" fontId="21" fillId="3" borderId="19" xfId="0" applyNumberFormat="1" applyFont="1" applyFill="1" applyBorder="1" applyAlignment="1">
      <alignment horizontal="right"/>
    </xf>
    <xf numFmtId="0" fontId="19" fillId="3" borderId="39" xfId="0" applyNumberFormat="1" applyFont="1" applyFill="1" applyBorder="1" applyAlignment="1">
      <alignment vertical="center"/>
    </xf>
    <xf numFmtId="0" fontId="20" fillId="3" borderId="22" xfId="0" applyNumberFormat="1" applyFont="1" applyFill="1" applyBorder="1" applyAlignment="1">
      <alignment horizontal="center"/>
    </xf>
    <xf numFmtId="164" fontId="20" fillId="3" borderId="17" xfId="0" applyNumberFormat="1" applyFont="1" applyFill="1" applyBorder="1"/>
    <xf numFmtId="0" fontId="19" fillId="3" borderId="36" xfId="0" applyNumberFormat="1" applyFont="1" applyFill="1" applyBorder="1" applyAlignment="1">
      <alignment horizontal="center" vertical="center"/>
    </xf>
    <xf numFmtId="164" fontId="20" fillId="3" borderId="37" xfId="0" applyNumberFormat="1" applyFont="1" applyFill="1" applyBorder="1" applyAlignment="1">
      <alignment horizontal="right"/>
    </xf>
    <xf numFmtId="0" fontId="20" fillId="3" borderId="36" xfId="0" applyNumberFormat="1" applyFont="1" applyFill="1" applyBorder="1" applyAlignment="1">
      <alignment horizontal="center"/>
    </xf>
    <xf numFmtId="0" fontId="20" fillId="3" borderId="44" xfId="0" applyNumberFormat="1" applyFont="1" applyFill="1" applyBorder="1" applyAlignment="1">
      <alignment horizontal="center"/>
    </xf>
    <xf numFmtId="164" fontId="20" fillId="3" borderId="43" xfId="0" applyNumberFormat="1" applyFont="1" applyFill="1" applyBorder="1" applyAlignment="1">
      <alignment horizontal="right"/>
    </xf>
    <xf numFmtId="164" fontId="21" fillId="3" borderId="37" xfId="0" applyNumberFormat="1" applyFont="1" applyFill="1" applyBorder="1" applyAlignment="1">
      <alignment horizontal="right"/>
    </xf>
    <xf numFmtId="0" fontId="22" fillId="3" borderId="40" xfId="0" applyNumberFormat="1" applyFont="1" applyFill="1" applyBorder="1" applyAlignment="1">
      <alignment vertical="center"/>
    </xf>
    <xf numFmtId="0" fontId="23" fillId="3" borderId="13" xfId="0" applyNumberFormat="1" applyFont="1" applyFill="1" applyBorder="1" applyAlignment="1">
      <alignment horizontal="center"/>
    </xf>
    <xf numFmtId="164" fontId="23" fillId="3" borderId="19" xfId="0" applyNumberFormat="1" applyFont="1" applyFill="1" applyBorder="1"/>
    <xf numFmtId="0" fontId="22" fillId="3" borderId="13" xfId="0" applyNumberFormat="1" applyFont="1" applyFill="1" applyBorder="1" applyAlignment="1">
      <alignment horizontal="center" vertical="center"/>
    </xf>
    <xf numFmtId="164" fontId="24" fillId="3" borderId="19" xfId="0" applyNumberFormat="1" applyFont="1" applyFill="1" applyBorder="1" applyAlignment="1">
      <alignment horizontal="right"/>
    </xf>
    <xf numFmtId="164" fontId="23" fillId="3" borderId="19" xfId="0" applyNumberFormat="1" applyFont="1" applyFill="1" applyBorder="1" applyAlignment="1">
      <alignment horizontal="right"/>
    </xf>
    <xf numFmtId="0" fontId="23" fillId="3" borderId="14" xfId="0" applyNumberFormat="1" applyFont="1" applyFill="1" applyBorder="1" applyAlignment="1">
      <alignment horizontal="center"/>
    </xf>
    <xf numFmtId="0" fontId="25" fillId="3" borderId="57" xfId="0" applyNumberFormat="1" applyFont="1" applyFill="1" applyBorder="1" applyAlignment="1">
      <alignment vertical="center"/>
    </xf>
    <xf numFmtId="0" fontId="22" fillId="3" borderId="24" xfId="0" applyNumberFormat="1" applyFont="1" applyFill="1" applyBorder="1" applyAlignment="1">
      <alignment horizontal="center" vertical="center"/>
    </xf>
    <xf numFmtId="164" fontId="22" fillId="3" borderId="18" xfId="0" applyNumberFormat="1" applyFont="1" applyFill="1" applyBorder="1" applyAlignment="1">
      <alignment horizontal="right" vertical="center"/>
    </xf>
    <xf numFmtId="0" fontId="25" fillId="3" borderId="56" xfId="0" applyNumberFormat="1" applyFont="1" applyFill="1" applyBorder="1" applyAlignment="1">
      <alignment vertical="center"/>
    </xf>
    <xf numFmtId="0" fontId="22" fillId="3" borderId="22" xfId="0" applyNumberFormat="1" applyFont="1" applyFill="1" applyBorder="1" applyAlignment="1">
      <alignment horizontal="center" vertical="center"/>
    </xf>
    <xf numFmtId="164" fontId="22" fillId="3" borderId="23" xfId="0" applyNumberFormat="1" applyFont="1" applyFill="1" applyBorder="1" applyAlignment="1">
      <alignment horizontal="right" vertical="center"/>
    </xf>
    <xf numFmtId="0" fontId="23" fillId="3" borderId="0" xfId="0" applyNumberFormat="1" applyFont="1" applyFill="1" applyBorder="1"/>
    <xf numFmtId="0" fontId="28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7" xfId="0" applyNumberFormat="1" applyFont="1" applyFill="1" applyBorder="1"/>
    <xf numFmtId="0" fontId="0" fillId="0" borderId="56" xfId="0" applyNumberFormat="1" applyFont="1" applyFill="1" applyBorder="1"/>
    <xf numFmtId="0" fontId="1" fillId="0" borderId="57" xfId="0" applyNumberFormat="1" applyFont="1" applyFill="1" applyBorder="1"/>
    <xf numFmtId="0" fontId="1" fillId="0" borderId="40" xfId="0" applyNumberFormat="1" applyFont="1" applyBorder="1"/>
    <xf numFmtId="0" fontId="1" fillId="0" borderId="41" xfId="0" applyNumberFormat="1" applyFont="1" applyBorder="1"/>
    <xf numFmtId="164" fontId="0" fillId="0" borderId="23" xfId="0" applyNumberFormat="1" applyFont="1" applyBorder="1"/>
    <xf numFmtId="164" fontId="22" fillId="3" borderId="18" xfId="0" applyNumberFormat="1" applyFont="1" applyFill="1" applyBorder="1" applyAlignment="1">
      <alignment vertical="center"/>
    </xf>
    <xf numFmtId="164" fontId="22" fillId="3" borderId="23" xfId="0" applyNumberFormat="1" applyFont="1" applyFill="1" applyBorder="1" applyAlignment="1">
      <alignment vertical="center"/>
    </xf>
    <xf numFmtId="164" fontId="1" fillId="0" borderId="17" xfId="0" applyNumberFormat="1" applyFont="1" applyBorder="1"/>
    <xf numFmtId="164" fontId="1" fillId="0" borderId="46" xfId="0" applyNumberFormat="1" applyFont="1" applyBorder="1"/>
    <xf numFmtId="164" fontId="17" fillId="0" borderId="8" xfId="0" applyNumberFormat="1" applyFont="1" applyBorder="1" applyAlignment="1">
      <alignment horizontal="right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59" xfId="0" applyNumberFormat="1" applyFont="1" applyBorder="1" applyAlignment="1">
      <alignment horizontal="center" vertical="center"/>
    </xf>
    <xf numFmtId="164" fontId="26" fillId="3" borderId="7" xfId="0" applyNumberFormat="1" applyFont="1" applyFill="1" applyBorder="1" applyAlignment="1">
      <alignment horizontal="right" vertical="center"/>
    </xf>
    <xf numFmtId="164" fontId="26" fillId="3" borderId="59" xfId="0" applyNumberFormat="1" applyFont="1" applyFill="1" applyBorder="1" applyAlignment="1">
      <alignment horizontal="right" vertical="center"/>
    </xf>
    <xf numFmtId="164" fontId="26" fillId="3" borderId="33" xfId="0" applyNumberFormat="1" applyFont="1" applyFill="1" applyBorder="1" applyAlignment="1">
      <alignment horizontal="right" vertical="center"/>
    </xf>
    <xf numFmtId="164" fontId="17" fillId="0" borderId="61" xfId="0" applyNumberFormat="1" applyFont="1" applyBorder="1" applyAlignment="1">
      <alignment horizontal="right" vertical="center"/>
    </xf>
    <xf numFmtId="164" fontId="17" fillId="0" borderId="34" xfId="0" applyNumberFormat="1" applyFont="1" applyBorder="1" applyAlignment="1">
      <alignment horizontal="right" vertical="center"/>
    </xf>
    <xf numFmtId="164" fontId="17" fillId="0" borderId="59" xfId="0" applyNumberFormat="1" applyFont="1" applyBorder="1" applyAlignment="1">
      <alignment horizontal="right" vertical="center"/>
    </xf>
    <xf numFmtId="164" fontId="17" fillId="0" borderId="57" xfId="0" applyNumberFormat="1" applyFont="1" applyBorder="1" applyAlignment="1">
      <alignment horizontal="right" vertical="center"/>
    </xf>
    <xf numFmtId="164" fontId="17" fillId="0" borderId="56" xfId="0" applyNumberFormat="1" applyFont="1" applyBorder="1" applyAlignment="1">
      <alignment horizontal="right" vertical="center"/>
    </xf>
    <xf numFmtId="164" fontId="26" fillId="3" borderId="61" xfId="0" applyNumberFormat="1" applyFont="1" applyFill="1" applyBorder="1" applyAlignment="1">
      <alignment horizontal="right" vertical="center"/>
    </xf>
    <xf numFmtId="164" fontId="26" fillId="3" borderId="9" xfId="0" applyNumberFormat="1" applyFont="1" applyFill="1" applyBorder="1" applyAlignment="1">
      <alignment horizontal="right" vertical="center"/>
    </xf>
    <xf numFmtId="164" fontId="16" fillId="0" borderId="57" xfId="0" applyNumberFormat="1" applyFont="1" applyBorder="1" applyAlignment="1">
      <alignment horizontal="right" vertical="center"/>
    </xf>
    <xf numFmtId="164" fontId="16" fillId="0" borderId="56" xfId="0" applyNumberFormat="1" applyFont="1" applyBorder="1" applyAlignment="1">
      <alignment horizontal="right" vertical="center"/>
    </xf>
    <xf numFmtId="164" fontId="16" fillId="0" borderId="33" xfId="0" applyNumberFormat="1" applyFont="1" applyBorder="1" applyAlignment="1">
      <alignment horizontal="right" vertical="center"/>
    </xf>
    <xf numFmtId="164" fontId="16" fillId="0" borderId="8" xfId="0" applyNumberFormat="1" applyFont="1" applyBorder="1" applyAlignment="1">
      <alignment horizontal="right" vertical="center"/>
    </xf>
    <xf numFmtId="164" fontId="16" fillId="0" borderId="40" xfId="0" applyNumberFormat="1" applyFont="1" applyBorder="1" applyAlignment="1">
      <alignment horizontal="right" vertical="center"/>
    </xf>
    <xf numFmtId="164" fontId="16" fillId="0" borderId="41" xfId="0" applyNumberFormat="1" applyFont="1" applyBorder="1" applyAlignment="1">
      <alignment horizontal="right" vertical="center"/>
    </xf>
    <xf numFmtId="164" fontId="16" fillId="0" borderId="0" xfId="0" applyNumberFormat="1" applyFont="1" applyBorder="1" applyAlignment="1">
      <alignment horizontal="right" vertical="center"/>
    </xf>
    <xf numFmtId="164" fontId="16" fillId="0" borderId="60" xfId="0" applyNumberFormat="1" applyFont="1" applyBorder="1" applyAlignment="1">
      <alignment horizontal="right" vertical="center"/>
    </xf>
    <xf numFmtId="164" fontId="16" fillId="0" borderId="55" xfId="0" applyNumberFormat="1" applyFont="1" applyBorder="1" applyAlignment="1">
      <alignment horizontal="right" vertical="center"/>
    </xf>
    <xf numFmtId="164" fontId="16" fillId="0" borderId="39" xfId="0" applyNumberFormat="1" applyFont="1" applyBorder="1" applyAlignment="1">
      <alignment horizontal="right" vertical="center"/>
    </xf>
    <xf numFmtId="164" fontId="16" fillId="0" borderId="59" xfId="0" applyNumberFormat="1" applyFont="1" applyBorder="1" applyAlignment="1">
      <alignment horizontal="right" vertical="center"/>
    </xf>
    <xf numFmtId="0" fontId="27" fillId="3" borderId="1" xfId="0" applyNumberFormat="1" applyFont="1" applyFill="1" applyBorder="1" applyAlignment="1">
      <alignment horizontal="center"/>
    </xf>
    <xf numFmtId="0" fontId="27" fillId="3" borderId="2" xfId="0" applyNumberFormat="1" applyFont="1" applyFill="1" applyBorder="1" applyAlignment="1">
      <alignment horizontal="center"/>
    </xf>
    <xf numFmtId="0" fontId="27" fillId="0" borderId="2" xfId="0" applyNumberFormat="1" applyFont="1" applyBorder="1" applyAlignment="1">
      <alignment horizontal="center"/>
    </xf>
    <xf numFmtId="0" fontId="27" fillId="0" borderId="3" xfId="0" applyNumberFormat="1" applyFont="1" applyBorder="1" applyAlignment="1">
      <alignment horizontal="center"/>
    </xf>
    <xf numFmtId="0" fontId="28" fillId="0" borderId="2" xfId="0" applyNumberFormat="1" applyFont="1" applyBorder="1" applyAlignment="1">
      <alignment horizontal="center"/>
    </xf>
    <xf numFmtId="0" fontId="26" fillId="3" borderId="2" xfId="0" applyNumberFormat="1" applyFont="1" applyFill="1" applyBorder="1" applyAlignment="1">
      <alignment horizontal="center" vertical="center"/>
    </xf>
    <xf numFmtId="0" fontId="26" fillId="3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/>
    </xf>
    <xf numFmtId="0" fontId="0" fillId="3" borderId="0" xfId="0" applyNumberFormat="1" applyFill="1"/>
    <xf numFmtId="0" fontId="0" fillId="0" borderId="51" xfId="0" applyNumberFormat="1" applyFont="1" applyBorder="1" applyAlignment="1">
      <alignment horizontal="center"/>
    </xf>
    <xf numFmtId="0" fontId="1" fillId="0" borderId="51" xfId="0" applyNumberFormat="1" applyFont="1" applyBorder="1" applyAlignment="1">
      <alignment horizontal="center"/>
    </xf>
    <xf numFmtId="0" fontId="0" fillId="0" borderId="24" xfId="0" applyNumberFormat="1" applyFont="1" applyBorder="1" applyAlignment="1">
      <alignment horizontal="center"/>
    </xf>
    <xf numFmtId="164" fontId="0" fillId="0" borderId="18" xfId="0" applyNumberFormat="1" applyFont="1" applyBorder="1"/>
    <xf numFmtId="164" fontId="0" fillId="0" borderId="6" xfId="0" applyNumberFormat="1" applyFont="1" applyBorder="1"/>
    <xf numFmtId="0" fontId="0" fillId="3" borderId="0" xfId="0" applyFill="1"/>
    <xf numFmtId="0" fontId="1" fillId="3" borderId="0" xfId="0" applyFont="1" applyFill="1"/>
    <xf numFmtId="0" fontId="6" fillId="3" borderId="28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right" vertical="center"/>
    </xf>
    <xf numFmtId="0" fontId="1" fillId="3" borderId="30" xfId="0" applyNumberFormat="1" applyFont="1" applyFill="1" applyBorder="1"/>
    <xf numFmtId="0" fontId="1" fillId="3" borderId="22" xfId="0" applyNumberFormat="1" applyFont="1" applyFill="1" applyBorder="1" applyAlignment="1">
      <alignment horizontal="center"/>
    </xf>
    <xf numFmtId="164" fontId="1" fillId="3" borderId="23" xfId="0" applyNumberFormat="1" applyFont="1" applyFill="1" applyBorder="1"/>
    <xf numFmtId="164" fontId="1" fillId="3" borderId="23" xfId="0" applyNumberFormat="1" applyFont="1" applyFill="1" applyBorder="1" applyAlignment="1">
      <alignment horizontal="right"/>
    </xf>
    <xf numFmtId="164" fontId="4" fillId="3" borderId="30" xfId="0" applyNumberFormat="1" applyFont="1" applyFill="1" applyBorder="1" applyAlignment="1">
      <alignment horizontal="right" vertical="center"/>
    </xf>
    <xf numFmtId="0" fontId="1" fillId="3" borderId="47" xfId="0" applyNumberFormat="1" applyFont="1" applyFill="1" applyBorder="1"/>
    <xf numFmtId="0" fontId="1" fillId="3" borderId="42" xfId="0" applyNumberFormat="1" applyFont="1" applyFill="1" applyBorder="1" applyAlignment="1">
      <alignment horizontal="center"/>
    </xf>
    <xf numFmtId="164" fontId="1" fillId="3" borderId="43" xfId="0" applyNumberFormat="1" applyFont="1" applyFill="1" applyBorder="1"/>
    <xf numFmtId="164" fontId="1" fillId="3" borderId="43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right" vertical="center"/>
    </xf>
    <xf numFmtId="0" fontId="3" fillId="3" borderId="2" xfId="0" applyNumberFormat="1" applyFont="1" applyFill="1" applyBorder="1" applyAlignment="1">
      <alignment horizontal="center"/>
    </xf>
    <xf numFmtId="0" fontId="1" fillId="3" borderId="29" xfId="0" applyNumberFormat="1" applyFont="1" applyFill="1" applyBorder="1"/>
    <xf numFmtId="0" fontId="1" fillId="3" borderId="20" xfId="0" applyNumberFormat="1" applyFont="1" applyFill="1" applyBorder="1" applyAlignment="1">
      <alignment horizontal="center"/>
    </xf>
    <xf numFmtId="164" fontId="1" fillId="3" borderId="21" xfId="0" applyNumberFormat="1" applyFont="1" applyFill="1" applyBorder="1" applyAlignment="1">
      <alignment horizontal="right"/>
    </xf>
    <xf numFmtId="164" fontId="4" fillId="3" borderId="29" xfId="0" applyNumberFormat="1" applyFont="1" applyFill="1" applyBorder="1" applyAlignment="1">
      <alignment horizontal="right" vertical="center"/>
    </xf>
    <xf numFmtId="164" fontId="4" fillId="3" borderId="28" xfId="0" applyNumberFormat="1" applyFont="1" applyFill="1" applyBorder="1" applyAlignment="1">
      <alignment horizontal="right" vertical="center"/>
    </xf>
    <xf numFmtId="164" fontId="1" fillId="3" borderId="25" xfId="0" applyNumberFormat="1" applyFont="1" applyFill="1" applyBorder="1" applyAlignment="1">
      <alignment horizontal="right"/>
    </xf>
    <xf numFmtId="164" fontId="0" fillId="0" borderId="19" xfId="0" applyNumberFormat="1" applyFont="1" applyBorder="1"/>
    <xf numFmtId="164" fontId="0" fillId="0" borderId="19" xfId="0" applyNumberFormat="1" applyFont="1" applyBorder="1" applyAlignment="1">
      <alignment horizontal="right"/>
    </xf>
    <xf numFmtId="164" fontId="29" fillId="0" borderId="1" xfId="0" applyNumberFormat="1" applyFont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/>
    </xf>
    <xf numFmtId="164" fontId="0" fillId="2" borderId="15" xfId="0" applyNumberFormat="1" applyFont="1" applyFill="1" applyBorder="1" applyAlignment="1">
      <alignment horizontal="right"/>
    </xf>
    <xf numFmtId="164" fontId="29" fillId="0" borderId="30" xfId="0" applyNumberFormat="1" applyFont="1" applyBorder="1" applyAlignment="1">
      <alignment horizontal="right" vertical="center"/>
    </xf>
    <xf numFmtId="164" fontId="29" fillId="0" borderId="28" xfId="0" applyNumberFormat="1" applyFont="1" applyBorder="1" applyAlignment="1">
      <alignment horizontal="right" vertical="center"/>
    </xf>
    <xf numFmtId="164" fontId="29" fillId="0" borderId="3" xfId="0" applyNumberFormat="1" applyFont="1" applyBorder="1" applyAlignment="1">
      <alignment horizontal="right" vertical="center"/>
    </xf>
    <xf numFmtId="0" fontId="0" fillId="0" borderId="19" xfId="0" applyFont="1" applyBorder="1"/>
    <xf numFmtId="0" fontId="0" fillId="0" borderId="51" xfId="0" applyFont="1" applyBorder="1"/>
    <xf numFmtId="0" fontId="0" fillId="0" borderId="18" xfId="0" applyFont="1" applyBorder="1"/>
    <xf numFmtId="0" fontId="0" fillId="0" borderId="51" xfId="0" applyFont="1" applyBorder="1" applyAlignment="1">
      <alignment horizontal="center"/>
    </xf>
    <xf numFmtId="164" fontId="29" fillId="0" borderId="50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/>
    </xf>
    <xf numFmtId="0" fontId="0" fillId="0" borderId="30" xfId="0" applyNumberFormat="1" applyFont="1" applyFill="1" applyBorder="1"/>
    <xf numFmtId="0" fontId="0" fillId="0" borderId="22" xfId="0" applyFont="1" applyBorder="1"/>
    <xf numFmtId="0" fontId="0" fillId="0" borderId="23" xfId="0" applyFont="1" applyBorder="1"/>
    <xf numFmtId="0" fontId="0" fillId="0" borderId="16" xfId="0" applyFont="1" applyBorder="1"/>
    <xf numFmtId="0" fontId="0" fillId="0" borderId="16" xfId="0" applyFont="1" applyBorder="1" applyAlignment="1">
      <alignment horizontal="center"/>
    </xf>
    <xf numFmtId="164" fontId="29" fillId="0" borderId="25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29" xfId="0" applyNumberFormat="1" applyFont="1" applyFill="1" applyBorder="1" applyAlignment="1">
      <alignment vertical="center"/>
    </xf>
    <xf numFmtId="0" fontId="0" fillId="0" borderId="20" xfId="0" applyFont="1" applyBorder="1"/>
    <xf numFmtId="0" fontId="0" fillId="0" borderId="27" xfId="0" applyFont="1" applyBorder="1"/>
    <xf numFmtId="0" fontId="0" fillId="0" borderId="20" xfId="0" applyFont="1" applyBorder="1" applyAlignment="1">
      <alignment horizontal="center"/>
    </xf>
    <xf numFmtId="164" fontId="29" fillId="0" borderId="2" xfId="0" applyNumberFormat="1" applyFont="1" applyBorder="1" applyAlignment="1">
      <alignment horizontal="right" vertical="center"/>
    </xf>
    <xf numFmtId="0" fontId="15" fillId="0" borderId="2" xfId="0" applyFont="1" applyBorder="1" applyAlignment="1">
      <alignment horizontal="center"/>
    </xf>
    <xf numFmtId="0" fontId="0" fillId="0" borderId="2" xfId="0" applyNumberFormat="1" applyFont="1" applyFill="1" applyBorder="1"/>
    <xf numFmtId="0" fontId="0" fillId="0" borderId="36" xfId="0" applyFont="1" applyBorder="1"/>
    <xf numFmtId="0" fontId="0" fillId="0" borderId="5" xfId="0" applyFont="1" applyBorder="1"/>
    <xf numFmtId="0" fontId="0" fillId="0" borderId="17" xfId="0" applyFont="1" applyBorder="1"/>
    <xf numFmtId="0" fontId="0" fillId="0" borderId="3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0" borderId="29" xfId="0" applyNumberFormat="1" applyFont="1" applyBorder="1"/>
    <xf numFmtId="0" fontId="0" fillId="2" borderId="10" xfId="0" applyNumberFormat="1" applyFont="1" applyFill="1" applyBorder="1" applyAlignment="1">
      <alignment horizontal="center"/>
    </xf>
    <xf numFmtId="164" fontId="0" fillId="2" borderId="11" xfId="0" applyNumberFormat="1" applyFont="1" applyFill="1" applyBorder="1" applyAlignment="1">
      <alignment horizontal="right"/>
    </xf>
    <xf numFmtId="164" fontId="29" fillId="0" borderId="29" xfId="0" applyNumberFormat="1" applyFont="1" applyBorder="1" applyAlignment="1">
      <alignment horizontal="right" vertical="center"/>
    </xf>
    <xf numFmtId="0" fontId="15" fillId="0" borderId="2" xfId="0" applyNumberFormat="1" applyFont="1" applyBorder="1" applyAlignment="1">
      <alignment horizontal="center"/>
    </xf>
    <xf numFmtId="0" fontId="0" fillId="0" borderId="2" xfId="0" applyNumberFormat="1" applyFont="1" applyBorder="1"/>
    <xf numFmtId="0" fontId="0" fillId="2" borderId="38" xfId="0" applyNumberFormat="1" applyFont="1" applyFill="1" applyBorder="1" applyAlignment="1">
      <alignment horizontal="center"/>
    </xf>
    <xf numFmtId="164" fontId="0" fillId="2" borderId="35" xfId="0" applyNumberFormat="1" applyFont="1" applyFill="1" applyBorder="1" applyAlignment="1">
      <alignment horizontal="right"/>
    </xf>
    <xf numFmtId="0" fontId="15" fillId="0" borderId="30" xfId="0" applyNumberFormat="1" applyFont="1" applyBorder="1" applyAlignment="1">
      <alignment horizontal="center"/>
    </xf>
    <xf numFmtId="0" fontId="14" fillId="0" borderId="49" xfId="0" applyNumberFormat="1" applyFont="1" applyFill="1" applyBorder="1" applyAlignment="1">
      <alignment vertical="center"/>
    </xf>
    <xf numFmtId="0" fontId="0" fillId="0" borderId="24" xfId="0" applyFont="1" applyBorder="1"/>
    <xf numFmtId="164" fontId="1" fillId="3" borderId="12" xfId="0" applyNumberFormat="1" applyFont="1" applyFill="1" applyBorder="1" applyAlignment="1">
      <alignment horizontal="right"/>
    </xf>
    <xf numFmtId="0" fontId="1" fillId="3" borderId="16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right"/>
    </xf>
    <xf numFmtId="0" fontId="1" fillId="3" borderId="44" xfId="0" applyNumberFormat="1" applyFont="1" applyFill="1" applyBorder="1" applyAlignment="1">
      <alignment horizontal="center"/>
    </xf>
    <xf numFmtId="164" fontId="1" fillId="3" borderId="58" xfId="0" applyNumberFormat="1" applyFont="1" applyFill="1" applyBorder="1" applyAlignment="1">
      <alignment horizontal="right"/>
    </xf>
    <xf numFmtId="0" fontId="1" fillId="3" borderId="10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right"/>
    </xf>
    <xf numFmtId="164" fontId="18" fillId="3" borderId="19" xfId="0" applyNumberFormat="1" applyFont="1" applyFill="1" applyBorder="1"/>
    <xf numFmtId="164" fontId="18" fillId="3" borderId="23" xfId="0" applyNumberFormat="1" applyFont="1" applyFill="1" applyBorder="1"/>
    <xf numFmtId="0" fontId="0" fillId="2" borderId="30" xfId="0" applyNumberFormat="1" applyFont="1" applyFill="1" applyBorder="1"/>
    <xf numFmtId="164" fontId="0" fillId="2" borderId="23" xfId="0" applyNumberFormat="1" applyFont="1" applyFill="1" applyBorder="1"/>
    <xf numFmtId="164" fontId="29" fillId="2" borderId="30" xfId="0" applyNumberFormat="1" applyFont="1" applyFill="1" applyBorder="1" applyAlignment="1">
      <alignment horizontal="right" vertical="center"/>
    </xf>
    <xf numFmtId="0" fontId="3" fillId="2" borderId="30" xfId="0" applyNumberFormat="1" applyFont="1" applyFill="1" applyBorder="1" applyAlignment="1">
      <alignment horizontal="center"/>
    </xf>
    <xf numFmtId="0" fontId="0" fillId="2" borderId="29" xfId="0" applyNumberFormat="1" applyFont="1" applyFill="1" applyBorder="1"/>
    <xf numFmtId="164" fontId="0" fillId="2" borderId="21" xfId="0" applyNumberFormat="1" applyFont="1" applyFill="1" applyBorder="1"/>
    <xf numFmtId="164" fontId="29" fillId="2" borderId="29" xfId="0" applyNumberFormat="1" applyFont="1" applyFill="1" applyBorder="1" applyAlignment="1">
      <alignment horizontal="right" vertical="center"/>
    </xf>
    <xf numFmtId="0" fontId="15" fillId="2" borderId="2" xfId="0" applyNumberFormat="1" applyFont="1" applyFill="1" applyBorder="1" applyAlignment="1">
      <alignment horizontal="center"/>
    </xf>
    <xf numFmtId="0" fontId="0" fillId="2" borderId="2" xfId="0" applyNumberFormat="1" applyFont="1" applyFill="1" applyBorder="1"/>
    <xf numFmtId="164" fontId="0" fillId="2" borderId="37" xfId="0" applyNumberFormat="1" applyFont="1" applyFill="1" applyBorder="1"/>
    <xf numFmtId="164" fontId="29" fillId="2" borderId="2" xfId="0" applyNumberFormat="1" applyFont="1" applyFill="1" applyBorder="1" applyAlignment="1">
      <alignment horizontal="right" vertical="center"/>
    </xf>
    <xf numFmtId="0" fontId="15" fillId="2" borderId="3" xfId="0" applyNumberFormat="1" applyFont="1" applyFill="1" applyBorder="1" applyAlignment="1">
      <alignment horizontal="center"/>
    </xf>
    <xf numFmtId="164" fontId="18" fillId="3" borderId="23" xfId="0" applyNumberFormat="1" applyFont="1" applyFill="1" applyBorder="1" applyAlignment="1">
      <alignment horizontal="right"/>
    </xf>
    <xf numFmtId="0" fontId="15" fillId="0" borderId="4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164" fontId="0" fillId="0" borderId="11" xfId="0" applyNumberFormat="1" applyFont="1" applyBorder="1"/>
    <xf numFmtId="164" fontId="0" fillId="0" borderId="11" xfId="0" applyNumberFormat="1" applyFont="1" applyBorder="1" applyAlignment="1">
      <alignment horizontal="right"/>
    </xf>
    <xf numFmtId="164" fontId="0" fillId="0" borderId="15" xfId="0" applyNumberFormat="1" applyFont="1" applyBorder="1" applyAlignment="1">
      <alignment horizontal="right"/>
    </xf>
    <xf numFmtId="0" fontId="15" fillId="0" borderId="6" xfId="0" applyNumberFormat="1" applyFont="1" applyBorder="1" applyAlignment="1">
      <alignment horizontal="center"/>
    </xf>
    <xf numFmtId="0" fontId="14" fillId="0" borderId="49" xfId="0" applyNumberFormat="1" applyFont="1" applyBorder="1" applyAlignment="1">
      <alignment vertical="center"/>
    </xf>
    <xf numFmtId="164" fontId="0" fillId="0" borderId="52" xfId="0" applyNumberFormat="1" applyFont="1" applyBorder="1"/>
    <xf numFmtId="0" fontId="14" fillId="0" borderId="24" xfId="0" applyNumberFormat="1" applyFont="1" applyBorder="1" applyAlignment="1">
      <alignment horizontal="center" vertical="center"/>
    </xf>
    <xf numFmtId="164" fontId="0" fillId="0" borderId="18" xfId="0" applyNumberFormat="1" applyFont="1" applyBorder="1" applyAlignment="1">
      <alignment horizontal="right"/>
    </xf>
    <xf numFmtId="164" fontId="0" fillId="0" borderId="52" xfId="0" applyNumberFormat="1" applyFont="1" applyBorder="1" applyAlignment="1">
      <alignment horizontal="right"/>
    </xf>
    <xf numFmtId="0" fontId="0" fillId="2" borderId="24" xfId="0" applyNumberFormat="1" applyFont="1" applyFill="1" applyBorder="1" applyAlignment="1">
      <alignment horizontal="center"/>
    </xf>
    <xf numFmtId="164" fontId="0" fillId="2" borderId="18" xfId="0" applyNumberFormat="1" applyFont="1" applyFill="1" applyBorder="1" applyAlignment="1">
      <alignment horizontal="right"/>
    </xf>
    <xf numFmtId="0" fontId="0" fillId="0" borderId="14" xfId="0" applyNumberFormat="1" applyFont="1" applyBorder="1" applyAlignment="1">
      <alignment horizontal="center"/>
    </xf>
    <xf numFmtId="164" fontId="0" fillId="0" borderId="12" xfId="0" applyNumberFormat="1" applyFont="1" applyBorder="1"/>
    <xf numFmtId="164" fontId="0" fillId="0" borderId="12" xfId="0" applyNumberFormat="1" applyFont="1" applyBorder="1" applyAlignment="1">
      <alignment horizontal="right"/>
    </xf>
    <xf numFmtId="0" fontId="0" fillId="2" borderId="13" xfId="0" applyNumberFormat="1" applyFont="1" applyFill="1" applyBorder="1" applyAlignment="1">
      <alignment horizontal="center"/>
    </xf>
    <xf numFmtId="164" fontId="0" fillId="2" borderId="19" xfId="0" applyNumberFormat="1" applyFont="1" applyFill="1" applyBorder="1" applyAlignment="1">
      <alignment horizontal="right"/>
    </xf>
    <xf numFmtId="0" fontId="0" fillId="0" borderId="14" xfId="0" applyFont="1" applyBorder="1"/>
    <xf numFmtId="0" fontId="0" fillId="0" borderId="12" xfId="0" applyFont="1" applyBorder="1"/>
    <xf numFmtId="0" fontId="0" fillId="0" borderId="1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15" xfId="0" applyFont="1" applyBorder="1"/>
    <xf numFmtId="0" fontId="15" fillId="0" borderId="6" xfId="0" applyFont="1" applyBorder="1" applyAlignment="1">
      <alignment horizontal="center"/>
    </xf>
    <xf numFmtId="0" fontId="0" fillId="0" borderId="52" xfId="0" applyFont="1" applyBorder="1"/>
    <xf numFmtId="0" fontId="0" fillId="0" borderId="24" xfId="0" applyFont="1" applyBorder="1" applyAlignment="1">
      <alignment horizontal="center"/>
    </xf>
    <xf numFmtId="164" fontId="29" fillId="0" borderId="33" xfId="0" applyNumberFormat="1" applyFont="1" applyBorder="1" applyAlignment="1">
      <alignment horizontal="right" vertical="center"/>
    </xf>
    <xf numFmtId="0" fontId="0" fillId="0" borderId="47" xfId="0" applyNumberFormat="1" applyFont="1" applyFill="1" applyBorder="1"/>
    <xf numFmtId="0" fontId="0" fillId="0" borderId="44" xfId="0" applyFont="1" applyBorder="1"/>
    <xf numFmtId="0" fontId="0" fillId="0" borderId="58" xfId="0" applyFont="1" applyBorder="1"/>
    <xf numFmtId="0" fontId="0" fillId="0" borderId="42" xfId="0" applyFont="1" applyBorder="1"/>
    <xf numFmtId="0" fontId="0" fillId="0" borderId="43" xfId="0" applyFont="1" applyBorder="1"/>
    <xf numFmtId="0" fontId="0" fillId="0" borderId="44" xfId="0" applyFont="1" applyBorder="1" applyAlignment="1">
      <alignment horizontal="center"/>
    </xf>
    <xf numFmtId="164" fontId="0" fillId="0" borderId="43" xfId="0" applyNumberFormat="1" applyFont="1" applyBorder="1"/>
    <xf numFmtId="164" fontId="29" fillId="0" borderId="8" xfId="0" applyNumberFormat="1" applyFont="1" applyBorder="1" applyAlignment="1">
      <alignment horizontal="right" vertical="center"/>
    </xf>
    <xf numFmtId="164" fontId="29" fillId="0" borderId="59" xfId="0" applyNumberFormat="1" applyFont="1" applyBorder="1" applyAlignment="1">
      <alignment horizontal="right" vertical="center"/>
    </xf>
    <xf numFmtId="0" fontId="6" fillId="3" borderId="1" xfId="0" applyNumberFormat="1" applyFont="1" applyFill="1" applyBorder="1" applyAlignment="1">
      <alignment vertical="center"/>
    </xf>
    <xf numFmtId="0" fontId="1" fillId="3" borderId="53" xfId="0" applyNumberFormat="1" applyFont="1" applyFill="1" applyBorder="1" applyAlignment="1">
      <alignment horizontal="center"/>
    </xf>
    <xf numFmtId="164" fontId="1" fillId="3" borderId="54" xfId="0" applyNumberFormat="1" applyFont="1" applyFill="1" applyBorder="1"/>
    <xf numFmtId="0" fontId="6" fillId="3" borderId="45" xfId="0" applyNumberFormat="1" applyFont="1" applyFill="1" applyBorder="1" applyAlignment="1">
      <alignment horizontal="center" vertical="center"/>
    </xf>
    <xf numFmtId="164" fontId="1" fillId="3" borderId="46" xfId="0" applyNumberFormat="1" applyFont="1" applyFill="1" applyBorder="1" applyAlignment="1">
      <alignment horizontal="right"/>
    </xf>
    <xf numFmtId="164" fontId="1" fillId="3" borderId="54" xfId="0" applyNumberFormat="1" applyFont="1" applyFill="1" applyBorder="1" applyAlignment="1">
      <alignment horizontal="right"/>
    </xf>
    <xf numFmtId="0" fontId="1" fillId="3" borderId="45" xfId="0" applyNumberFormat="1" applyFont="1" applyFill="1" applyBorder="1" applyAlignment="1">
      <alignment horizontal="center"/>
    </xf>
    <xf numFmtId="164" fontId="18" fillId="3" borderId="54" xfId="0" applyNumberFormat="1" applyFont="1" applyFill="1" applyBorder="1" applyAlignment="1">
      <alignment horizontal="right"/>
    </xf>
    <xf numFmtId="0" fontId="15" fillId="3" borderId="4" xfId="0" applyNumberFormat="1" applyFont="1" applyFill="1" applyBorder="1" applyAlignment="1">
      <alignment horizontal="center"/>
    </xf>
    <xf numFmtId="164" fontId="1" fillId="3" borderId="11" xfId="0" applyNumberFormat="1" applyFont="1" applyFill="1" applyBorder="1"/>
    <xf numFmtId="164" fontId="18" fillId="3" borderId="21" xfId="0" applyNumberFormat="1" applyFont="1" applyFill="1" applyBorder="1" applyAlignment="1">
      <alignment horizontal="right"/>
    </xf>
    <xf numFmtId="0" fontId="15" fillId="3" borderId="5" xfId="0" applyNumberFormat="1" applyFont="1" applyFill="1" applyBorder="1" applyAlignment="1">
      <alignment horizontal="center"/>
    </xf>
    <xf numFmtId="164" fontId="1" fillId="3" borderId="12" xfId="0" applyNumberFormat="1" applyFont="1" applyFill="1" applyBorder="1"/>
    <xf numFmtId="164" fontId="1" fillId="3" borderId="15" xfId="0" applyNumberFormat="1" applyFont="1" applyFill="1" applyBorder="1"/>
    <xf numFmtId="164" fontId="4" fillId="3" borderId="3" xfId="0" applyNumberFormat="1" applyFont="1" applyFill="1" applyBorder="1" applyAlignment="1">
      <alignment horizontal="right" vertical="center"/>
    </xf>
    <xf numFmtId="0" fontId="3" fillId="3" borderId="6" xfId="0" applyNumberFormat="1" applyFont="1" applyFill="1" applyBorder="1" applyAlignment="1">
      <alignment horizontal="center"/>
    </xf>
    <xf numFmtId="0" fontId="0" fillId="0" borderId="29" xfId="0" applyFont="1" applyBorder="1"/>
    <xf numFmtId="0" fontId="0" fillId="0" borderId="21" xfId="0" applyFont="1" applyBorder="1"/>
    <xf numFmtId="0" fontId="0" fillId="0" borderId="21" xfId="0" applyFont="1" applyBorder="1" applyAlignment="1">
      <alignment horizontal="center"/>
    </xf>
    <xf numFmtId="164" fontId="29" fillId="0" borderId="27" xfId="0" applyNumberFormat="1" applyFont="1" applyBorder="1" applyAlignment="1">
      <alignment horizontal="right" vertical="center"/>
    </xf>
    <xf numFmtId="0" fontId="15" fillId="0" borderId="29" xfId="0" applyFont="1" applyBorder="1" applyAlignment="1">
      <alignment horizontal="center"/>
    </xf>
    <xf numFmtId="0" fontId="0" fillId="0" borderId="29" xfId="0" applyFont="1" applyBorder="1" applyAlignment="1">
      <alignment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5" fillId="0" borderId="49" xfId="0" applyNumberFormat="1" applyFont="1" applyBorder="1" applyAlignment="1">
      <alignment horizontal="center"/>
    </xf>
    <xf numFmtId="0" fontId="0" fillId="0" borderId="29" xfId="0" applyFont="1" applyFill="1" applyBorder="1" applyAlignment="1">
      <alignment vertical="center" wrapText="1"/>
    </xf>
    <xf numFmtId="164" fontId="29" fillId="0" borderId="10" xfId="0" applyNumberFormat="1" applyFont="1" applyBorder="1" applyAlignment="1">
      <alignment horizontal="right" vertical="center"/>
    </xf>
    <xf numFmtId="0" fontId="0" fillId="0" borderId="20" xfId="0" applyNumberFormat="1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/>
    </xf>
    <xf numFmtId="0" fontId="15" fillId="0" borderId="29" xfId="0" applyNumberFormat="1" applyFont="1" applyBorder="1" applyAlignment="1">
      <alignment horizontal="center"/>
    </xf>
    <xf numFmtId="0" fontId="0" fillId="0" borderId="30" xfId="0" applyFont="1" applyBorder="1" applyAlignment="1">
      <alignment vertical="center" wrapText="1"/>
    </xf>
    <xf numFmtId="0" fontId="0" fillId="0" borderId="22" xfId="0" applyNumberFormat="1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164" fontId="29" fillId="0" borderId="48" xfId="0" applyNumberFormat="1" applyFont="1" applyBorder="1" applyAlignment="1">
      <alignment horizontal="right" vertical="center"/>
    </xf>
    <xf numFmtId="0" fontId="1" fillId="3" borderId="28" xfId="0" applyFont="1" applyFill="1" applyBorder="1" applyAlignment="1">
      <alignment vertical="center" wrapText="1"/>
    </xf>
    <xf numFmtId="0" fontId="1" fillId="3" borderId="13" xfId="0" applyFont="1" applyFill="1" applyBorder="1"/>
    <xf numFmtId="0" fontId="1" fillId="3" borderId="19" xfId="0" applyFont="1" applyFill="1" applyBorder="1"/>
    <xf numFmtId="0" fontId="1" fillId="3" borderId="1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/>
    </xf>
    <xf numFmtId="164" fontId="4" fillId="3" borderId="26" xfId="0" applyNumberFormat="1" applyFont="1" applyFill="1" applyBorder="1" applyAlignment="1">
      <alignment horizontal="right" vertical="center"/>
    </xf>
    <xf numFmtId="0" fontId="3" fillId="3" borderId="28" xfId="0" applyNumberFormat="1" applyFont="1" applyFill="1" applyBorder="1" applyAlignment="1">
      <alignment horizontal="center"/>
    </xf>
    <xf numFmtId="0" fontId="14" fillId="0" borderId="12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center"/>
    </xf>
    <xf numFmtId="0" fontId="14" fillId="0" borderId="35" xfId="0" applyNumberFormat="1" applyFont="1" applyBorder="1" applyAlignment="1">
      <alignment vertical="center"/>
    </xf>
    <xf numFmtId="0" fontId="14" fillId="0" borderId="36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="70" zoomScaleNormal="70" workbookViewId="0">
      <selection activeCell="B50" sqref="B50"/>
    </sheetView>
  </sheetViews>
  <sheetFormatPr defaultRowHeight="15" x14ac:dyDescent="0.25"/>
  <cols>
    <col min="1" max="1" width="9.140625" style="1"/>
    <col min="2" max="2" width="42.7109375" style="1" customWidth="1"/>
    <col min="3" max="16384" width="9.140625" style="1"/>
  </cols>
  <sheetData>
    <row r="1" spans="1:16" ht="18.75" x14ac:dyDescent="0.25">
      <c r="A1" s="173" t="s">
        <v>48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6" ht="18.75" x14ac:dyDescent="0.25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.75" thickBot="1" x14ac:dyDescent="0.3"/>
    <row r="4" spans="1:16" x14ac:dyDescent="0.25">
      <c r="A4" s="174" t="s">
        <v>1</v>
      </c>
      <c r="B4" s="177" t="s">
        <v>2</v>
      </c>
      <c r="C4" s="165" t="s">
        <v>3</v>
      </c>
      <c r="D4" s="166"/>
      <c r="E4" s="165" t="s">
        <v>4</v>
      </c>
      <c r="F4" s="166"/>
      <c r="G4" s="165" t="s">
        <v>6</v>
      </c>
      <c r="H4" s="166"/>
      <c r="I4" s="165" t="s">
        <v>8</v>
      </c>
      <c r="J4" s="166"/>
      <c r="K4" s="165" t="s">
        <v>35</v>
      </c>
      <c r="L4" s="166"/>
      <c r="M4" s="180" t="s">
        <v>10</v>
      </c>
      <c r="N4" s="181"/>
      <c r="O4" s="248" t="s">
        <v>11</v>
      </c>
      <c r="P4" s="167" t="s">
        <v>12</v>
      </c>
    </row>
    <row r="5" spans="1:16" x14ac:dyDescent="0.25">
      <c r="A5" s="175"/>
      <c r="B5" s="178"/>
      <c r="C5" s="163" t="s">
        <v>49</v>
      </c>
      <c r="D5" s="164"/>
      <c r="E5" s="163" t="s">
        <v>50</v>
      </c>
      <c r="F5" s="164"/>
      <c r="G5" s="163" t="s">
        <v>51</v>
      </c>
      <c r="H5" s="164"/>
      <c r="I5" s="163" t="s">
        <v>118</v>
      </c>
      <c r="J5" s="164"/>
      <c r="K5" s="163" t="s">
        <v>151</v>
      </c>
      <c r="L5" s="164"/>
      <c r="M5" s="161" t="s">
        <v>55</v>
      </c>
      <c r="N5" s="162"/>
      <c r="O5" s="249"/>
      <c r="P5" s="168"/>
    </row>
    <row r="6" spans="1:16" x14ac:dyDescent="0.25">
      <c r="A6" s="175"/>
      <c r="B6" s="178"/>
      <c r="C6" s="163" t="s">
        <v>54</v>
      </c>
      <c r="D6" s="164"/>
      <c r="E6" s="163" t="s">
        <v>5</v>
      </c>
      <c r="F6" s="164"/>
      <c r="G6" s="163" t="s">
        <v>7</v>
      </c>
      <c r="H6" s="164"/>
      <c r="I6" s="163" t="s">
        <v>9</v>
      </c>
      <c r="J6" s="164"/>
      <c r="K6" s="163" t="s">
        <v>32</v>
      </c>
      <c r="L6" s="164"/>
      <c r="M6" s="161" t="s">
        <v>41</v>
      </c>
      <c r="N6" s="162"/>
      <c r="O6" s="249"/>
      <c r="P6" s="168"/>
    </row>
    <row r="7" spans="1:16" ht="15.75" thickBot="1" x14ac:dyDescent="0.3">
      <c r="A7" s="176"/>
      <c r="B7" s="179"/>
      <c r="C7" s="6" t="s">
        <v>13</v>
      </c>
      <c r="D7" s="7" t="s">
        <v>14</v>
      </c>
      <c r="E7" s="6" t="s">
        <v>13</v>
      </c>
      <c r="F7" s="7" t="s">
        <v>14</v>
      </c>
      <c r="G7" s="6" t="s">
        <v>13</v>
      </c>
      <c r="H7" s="7" t="s">
        <v>14</v>
      </c>
      <c r="I7" s="6" t="s">
        <v>13</v>
      </c>
      <c r="J7" s="7" t="s">
        <v>14</v>
      </c>
      <c r="K7" s="6" t="s">
        <v>13</v>
      </c>
      <c r="L7" s="7" t="s">
        <v>14</v>
      </c>
      <c r="M7" s="5" t="s">
        <v>13</v>
      </c>
      <c r="N7" s="9" t="s">
        <v>14</v>
      </c>
      <c r="O7" s="250"/>
      <c r="P7" s="169"/>
    </row>
    <row r="8" spans="1:16" ht="15.75" x14ac:dyDescent="0.25">
      <c r="A8" s="123">
        <v>1</v>
      </c>
      <c r="B8" s="205" t="s">
        <v>17</v>
      </c>
      <c r="C8" s="206"/>
      <c r="D8" s="207"/>
      <c r="E8" s="208">
        <v>1</v>
      </c>
      <c r="F8" s="209">
        <v>100</v>
      </c>
      <c r="G8" s="206">
        <v>1</v>
      </c>
      <c r="H8" s="209">
        <v>100</v>
      </c>
      <c r="I8" s="206">
        <v>1</v>
      </c>
      <c r="J8" s="209">
        <v>100</v>
      </c>
      <c r="K8" s="210">
        <v>2</v>
      </c>
      <c r="L8" s="209">
        <v>71.7</v>
      </c>
      <c r="M8" s="206"/>
      <c r="N8" s="211">
        <v>1</v>
      </c>
      <c r="O8" s="251">
        <f>D8+F8+H8+J8+L8+N8-N8</f>
        <v>371.7</v>
      </c>
      <c r="P8" s="272">
        <v>1</v>
      </c>
    </row>
    <row r="9" spans="1:16" ht="16.5" thickBot="1" x14ac:dyDescent="0.3">
      <c r="A9" s="125"/>
      <c r="B9" s="212" t="s">
        <v>18</v>
      </c>
      <c r="C9" s="213"/>
      <c r="D9" s="214"/>
      <c r="E9" s="215"/>
      <c r="F9" s="216">
        <v>100</v>
      </c>
      <c r="G9" s="217"/>
      <c r="H9" s="216">
        <v>100</v>
      </c>
      <c r="I9" s="217"/>
      <c r="J9" s="216">
        <v>100</v>
      </c>
      <c r="K9" s="218"/>
      <c r="L9" s="219">
        <v>71.7</v>
      </c>
      <c r="M9" s="217"/>
      <c r="N9" s="220">
        <v>1</v>
      </c>
      <c r="O9" s="252">
        <f>D9+F9+H9+J9+L9+N9-N9</f>
        <v>371.7</v>
      </c>
      <c r="P9" s="273"/>
    </row>
    <row r="10" spans="1:16" ht="15.75" x14ac:dyDescent="0.25">
      <c r="A10" s="145">
        <v>2</v>
      </c>
      <c r="B10" s="221" t="s">
        <v>34</v>
      </c>
      <c r="C10" s="222">
        <v>1</v>
      </c>
      <c r="D10" s="223"/>
      <c r="E10" s="224">
        <v>3</v>
      </c>
      <c r="F10" s="225">
        <v>50</v>
      </c>
      <c r="G10" s="222">
        <v>3</v>
      </c>
      <c r="H10" s="226">
        <v>63.8</v>
      </c>
      <c r="I10" s="222">
        <v>2</v>
      </c>
      <c r="J10" s="226">
        <v>71.7</v>
      </c>
      <c r="K10" s="227">
        <v>3</v>
      </c>
      <c r="L10" s="226">
        <v>50</v>
      </c>
      <c r="M10" s="222">
        <v>2</v>
      </c>
      <c r="N10" s="226">
        <v>79.5</v>
      </c>
      <c r="O10" s="253">
        <f>D10+F10+H10+J10+L10+N10-F10</f>
        <v>265</v>
      </c>
      <c r="P10" s="272">
        <v>2</v>
      </c>
    </row>
    <row r="11" spans="1:16" ht="15.75" x14ac:dyDescent="0.25">
      <c r="A11" s="44"/>
      <c r="B11" s="126" t="s">
        <v>88</v>
      </c>
      <c r="C11" s="127"/>
      <c r="D11" s="128"/>
      <c r="E11" s="129"/>
      <c r="F11" s="130">
        <v>50</v>
      </c>
      <c r="G11" s="127"/>
      <c r="H11" s="130"/>
      <c r="I11" s="127"/>
      <c r="J11" s="130"/>
      <c r="K11" s="127"/>
      <c r="L11" s="130"/>
      <c r="M11" s="131"/>
      <c r="N11" s="132"/>
      <c r="O11" s="254">
        <f t="shared" ref="O11:O14" si="0">D11+F11+H11+J11+L11+N11</f>
        <v>50</v>
      </c>
      <c r="P11" s="274"/>
    </row>
    <row r="12" spans="1:16" ht="15.75" x14ac:dyDescent="0.25">
      <c r="A12" s="44"/>
      <c r="B12" s="126" t="s">
        <v>146</v>
      </c>
      <c r="C12" s="127"/>
      <c r="D12" s="128"/>
      <c r="E12" s="129"/>
      <c r="F12" s="130"/>
      <c r="G12" s="127"/>
      <c r="H12" s="130"/>
      <c r="I12" s="127">
        <v>2</v>
      </c>
      <c r="J12" s="130">
        <v>71.7</v>
      </c>
      <c r="K12" s="127"/>
      <c r="L12" s="130">
        <v>50</v>
      </c>
      <c r="M12" s="131"/>
      <c r="N12" s="132"/>
      <c r="O12" s="255">
        <f t="shared" si="0"/>
        <v>121.7</v>
      </c>
      <c r="P12" s="274"/>
    </row>
    <row r="13" spans="1:16" ht="15.75" x14ac:dyDescent="0.25">
      <c r="A13" s="44"/>
      <c r="B13" s="133" t="s">
        <v>112</v>
      </c>
      <c r="C13" s="122"/>
      <c r="D13" s="134"/>
      <c r="E13" s="122"/>
      <c r="F13" s="135"/>
      <c r="G13" s="122"/>
      <c r="H13" s="121">
        <v>63.8</v>
      </c>
      <c r="I13" s="122"/>
      <c r="J13" s="121"/>
      <c r="K13" s="122"/>
      <c r="L13" s="121"/>
      <c r="M13" s="136"/>
      <c r="N13" s="137"/>
      <c r="O13" s="247">
        <f t="shared" si="0"/>
        <v>63.8</v>
      </c>
      <c r="P13" s="274"/>
    </row>
    <row r="14" spans="1:16" ht="16.5" thickBot="1" x14ac:dyDescent="0.3">
      <c r="A14" s="43"/>
      <c r="B14" s="138" t="s">
        <v>187</v>
      </c>
      <c r="C14" s="86"/>
      <c r="D14" s="242"/>
      <c r="E14" s="86"/>
      <c r="F14" s="141"/>
      <c r="G14" s="86"/>
      <c r="H14" s="142"/>
      <c r="I14" s="86"/>
      <c r="J14" s="142"/>
      <c r="K14" s="139"/>
      <c r="L14" s="142"/>
      <c r="M14" s="143">
        <v>2</v>
      </c>
      <c r="N14" s="144">
        <v>79.5</v>
      </c>
      <c r="O14" s="256">
        <f t="shared" si="0"/>
        <v>79.5</v>
      </c>
      <c r="P14" s="275"/>
    </row>
    <row r="15" spans="1:16" ht="15.75" x14ac:dyDescent="0.25">
      <c r="A15" s="151">
        <v>3</v>
      </c>
      <c r="B15" s="237" t="s">
        <v>31</v>
      </c>
      <c r="C15" s="152"/>
      <c r="D15" s="153"/>
      <c r="E15" s="152"/>
      <c r="F15" s="153"/>
      <c r="G15" s="152"/>
      <c r="H15" s="153"/>
      <c r="I15" s="283">
        <v>3</v>
      </c>
      <c r="J15" s="153">
        <v>50</v>
      </c>
      <c r="K15" s="154">
        <v>1</v>
      </c>
      <c r="L15" s="284">
        <v>100</v>
      </c>
      <c r="M15" s="281"/>
      <c r="N15" s="284">
        <v>1</v>
      </c>
      <c r="O15" s="257">
        <f t="shared" ref="O15:O30" si="1">D15+F15+H15+J15+L15+N15</f>
        <v>151</v>
      </c>
      <c r="P15" s="276"/>
    </row>
    <row r="16" spans="1:16" ht="16.5" thickBot="1" x14ac:dyDescent="0.3">
      <c r="A16" s="101"/>
      <c r="B16" s="238" t="s">
        <v>30</v>
      </c>
      <c r="C16" s="157"/>
      <c r="D16" s="141"/>
      <c r="E16" s="157"/>
      <c r="F16" s="141"/>
      <c r="G16" s="157"/>
      <c r="H16" s="141"/>
      <c r="I16" s="86"/>
      <c r="J16" s="158">
        <v>50</v>
      </c>
      <c r="K16" s="159"/>
      <c r="L16" s="242">
        <v>100</v>
      </c>
      <c r="M16" s="139"/>
      <c r="N16" s="141"/>
      <c r="O16" s="258">
        <f t="shared" si="1"/>
        <v>150</v>
      </c>
      <c r="P16" s="235"/>
    </row>
    <row r="17" spans="1:18" ht="15.75" x14ac:dyDescent="0.25">
      <c r="A17" s="203">
        <v>4</v>
      </c>
      <c r="B17" s="228" t="s">
        <v>91</v>
      </c>
      <c r="C17" s="229">
        <v>5</v>
      </c>
      <c r="D17" s="243"/>
      <c r="E17" s="229">
        <v>2</v>
      </c>
      <c r="F17" s="230">
        <v>71.7</v>
      </c>
      <c r="G17" s="229">
        <v>7</v>
      </c>
      <c r="H17" s="230">
        <v>18.5</v>
      </c>
      <c r="I17" s="229">
        <v>5</v>
      </c>
      <c r="J17" s="230">
        <v>15.6</v>
      </c>
      <c r="K17" s="229">
        <v>5</v>
      </c>
      <c r="L17" s="230">
        <v>15.6</v>
      </c>
      <c r="M17" s="229"/>
      <c r="N17" s="230"/>
      <c r="O17" s="259">
        <f t="shared" si="1"/>
        <v>121.39999999999999</v>
      </c>
      <c r="P17" s="277">
        <v>3</v>
      </c>
    </row>
    <row r="18" spans="1:18" ht="16.5" thickBot="1" x14ac:dyDescent="0.3">
      <c r="A18" s="204"/>
      <c r="B18" s="231" t="s">
        <v>92</v>
      </c>
      <c r="C18" s="232"/>
      <c r="D18" s="244"/>
      <c r="E18" s="232"/>
      <c r="F18" s="233">
        <v>71.7</v>
      </c>
      <c r="G18" s="232"/>
      <c r="H18" s="233">
        <v>18.5</v>
      </c>
      <c r="I18" s="232"/>
      <c r="J18" s="233">
        <v>15.6</v>
      </c>
      <c r="K18" s="232"/>
      <c r="L18" s="233">
        <v>15.6</v>
      </c>
      <c r="M18" s="232"/>
      <c r="N18" s="233"/>
      <c r="O18" s="260">
        <f t="shared" si="1"/>
        <v>121.39999999999999</v>
      </c>
      <c r="P18" s="278"/>
    </row>
    <row r="19" spans="1:18" x14ac:dyDescent="0.25">
      <c r="A19" s="44">
        <v>5</v>
      </c>
      <c r="B19" s="239" t="s">
        <v>147</v>
      </c>
      <c r="C19" s="72"/>
      <c r="D19" s="64"/>
      <c r="E19" s="72"/>
      <c r="F19" s="64"/>
      <c r="G19" s="72"/>
      <c r="H19" s="64"/>
      <c r="I19" s="117">
        <v>3</v>
      </c>
      <c r="J19" s="64">
        <v>50</v>
      </c>
      <c r="K19" s="69">
        <v>4</v>
      </c>
      <c r="L19" s="64">
        <v>31.7</v>
      </c>
      <c r="M19" s="282">
        <v>3</v>
      </c>
      <c r="N19" s="64">
        <v>63.8</v>
      </c>
      <c r="O19" s="261">
        <f t="shared" si="1"/>
        <v>145.5</v>
      </c>
      <c r="P19" s="30"/>
      <c r="Q19" s="13"/>
      <c r="R19" s="13"/>
    </row>
    <row r="20" spans="1:18" ht="15.75" thickBot="1" x14ac:dyDescent="0.3">
      <c r="A20" s="43"/>
      <c r="B20" s="120" t="s">
        <v>148</v>
      </c>
      <c r="C20" s="58"/>
      <c r="D20" s="37"/>
      <c r="E20" s="58"/>
      <c r="F20" s="37"/>
      <c r="G20" s="58"/>
      <c r="H20" s="37"/>
      <c r="I20" s="14"/>
      <c r="J20" s="37">
        <v>50</v>
      </c>
      <c r="K20" s="68"/>
      <c r="L20" s="37">
        <v>31.7</v>
      </c>
      <c r="M20" s="67"/>
      <c r="N20" s="37">
        <v>63.8</v>
      </c>
      <c r="O20" s="262">
        <f t="shared" si="1"/>
        <v>145.5</v>
      </c>
      <c r="P20" s="31"/>
      <c r="Q20" s="13"/>
      <c r="R20" s="13"/>
    </row>
    <row r="21" spans="1:18" x14ac:dyDescent="0.25">
      <c r="A21" s="44">
        <v>6</v>
      </c>
      <c r="B21" s="40" t="s">
        <v>110</v>
      </c>
      <c r="C21" s="17"/>
      <c r="D21" s="18"/>
      <c r="E21" s="8"/>
      <c r="F21" s="19"/>
      <c r="G21" s="17">
        <v>2</v>
      </c>
      <c r="H21" s="19">
        <v>79.5</v>
      </c>
      <c r="I21" s="17"/>
      <c r="J21" s="19"/>
      <c r="K21" s="17"/>
      <c r="L21" s="19"/>
      <c r="M21" s="17"/>
      <c r="N21" s="19"/>
      <c r="O21" s="263">
        <f t="shared" si="1"/>
        <v>79.5</v>
      </c>
      <c r="P21" s="29"/>
      <c r="Q21" s="13"/>
      <c r="R21" s="13"/>
    </row>
    <row r="22" spans="1:18" ht="15.75" thickBot="1" x14ac:dyDescent="0.3">
      <c r="A22" s="43"/>
      <c r="B22" s="41" t="s">
        <v>111</v>
      </c>
      <c r="C22" s="14"/>
      <c r="D22" s="245"/>
      <c r="E22" s="33"/>
      <c r="F22" s="34"/>
      <c r="G22" s="21"/>
      <c r="H22" s="16">
        <v>79.5</v>
      </c>
      <c r="I22" s="21"/>
      <c r="J22" s="34"/>
      <c r="K22" s="14"/>
      <c r="L22" s="16"/>
      <c r="M22" s="14"/>
      <c r="N22" s="34"/>
      <c r="O22" s="264">
        <f t="shared" si="1"/>
        <v>79.5</v>
      </c>
      <c r="P22" s="279"/>
    </row>
    <row r="23" spans="1:18" x14ac:dyDescent="0.25">
      <c r="A23" s="44">
        <v>7</v>
      </c>
      <c r="B23" s="75" t="s">
        <v>95</v>
      </c>
      <c r="C23" s="45"/>
      <c r="D23" s="246"/>
      <c r="E23" s="46">
        <v>5</v>
      </c>
      <c r="F23" s="47">
        <v>15.6</v>
      </c>
      <c r="G23" s="45">
        <v>4</v>
      </c>
      <c r="H23" s="19">
        <v>50.5</v>
      </c>
      <c r="I23" s="45"/>
      <c r="J23" s="47"/>
      <c r="K23" s="71"/>
      <c r="L23" s="47"/>
      <c r="M23" s="45"/>
      <c r="N23" s="47"/>
      <c r="O23" s="265">
        <f t="shared" si="1"/>
        <v>66.099999999999994</v>
      </c>
      <c r="P23" s="29"/>
    </row>
    <row r="24" spans="1:18" x14ac:dyDescent="0.25">
      <c r="A24" s="44"/>
      <c r="B24" s="76" t="s">
        <v>96</v>
      </c>
      <c r="C24" s="26"/>
      <c r="D24" s="27"/>
      <c r="E24" s="32"/>
      <c r="F24" s="49">
        <v>15.6</v>
      </c>
      <c r="G24" s="26"/>
      <c r="H24" s="28"/>
      <c r="I24" s="26"/>
      <c r="J24" s="49"/>
      <c r="K24" s="65"/>
      <c r="L24" s="28"/>
      <c r="M24" s="65"/>
      <c r="N24" s="28"/>
      <c r="O24" s="266">
        <f t="shared" si="1"/>
        <v>15.6</v>
      </c>
      <c r="P24" s="30"/>
    </row>
    <row r="25" spans="1:18" ht="15.75" thickBot="1" x14ac:dyDescent="0.3">
      <c r="A25" s="43"/>
      <c r="B25" s="77" t="s">
        <v>113</v>
      </c>
      <c r="C25" s="58"/>
      <c r="D25" s="59"/>
      <c r="E25" s="60"/>
      <c r="F25" s="59"/>
      <c r="G25" s="61"/>
      <c r="H25" s="16">
        <v>50.5</v>
      </c>
      <c r="I25" s="21"/>
      <c r="J25" s="62"/>
      <c r="K25" s="66"/>
      <c r="L25" s="38"/>
      <c r="M25" s="70"/>
      <c r="N25" s="38"/>
      <c r="O25" s="267">
        <f t="shared" si="1"/>
        <v>50.5</v>
      </c>
      <c r="P25" s="279"/>
    </row>
    <row r="26" spans="1:18" x14ac:dyDescent="0.25">
      <c r="A26" s="44">
        <v>8</v>
      </c>
      <c r="B26" s="40" t="s">
        <v>93</v>
      </c>
      <c r="C26" s="17"/>
      <c r="D26" s="18"/>
      <c r="E26" s="8">
        <v>4</v>
      </c>
      <c r="F26" s="19">
        <v>31.7</v>
      </c>
      <c r="G26" s="17">
        <v>6</v>
      </c>
      <c r="H26" s="19">
        <v>28.3</v>
      </c>
      <c r="I26" s="17"/>
      <c r="J26" s="19"/>
      <c r="K26" s="20"/>
      <c r="L26" s="19"/>
      <c r="M26" s="20"/>
      <c r="N26" s="19"/>
      <c r="O26" s="265">
        <f t="shared" si="1"/>
        <v>60</v>
      </c>
      <c r="P26" s="29"/>
    </row>
    <row r="27" spans="1:18" ht="15.75" thickBot="1" x14ac:dyDescent="0.3">
      <c r="A27" s="43"/>
      <c r="B27" s="41" t="s">
        <v>94</v>
      </c>
      <c r="C27" s="14"/>
      <c r="D27" s="245"/>
      <c r="E27" s="33"/>
      <c r="F27" s="34">
        <v>31.7</v>
      </c>
      <c r="G27" s="21"/>
      <c r="H27" s="16">
        <v>28.3</v>
      </c>
      <c r="I27" s="21"/>
      <c r="J27" s="34"/>
      <c r="K27" s="67"/>
      <c r="L27" s="16"/>
      <c r="M27" s="67"/>
      <c r="N27" s="34"/>
      <c r="O27" s="268">
        <f t="shared" si="1"/>
        <v>60</v>
      </c>
      <c r="P27" s="279"/>
    </row>
    <row r="28" spans="1:18" x14ac:dyDescent="0.25">
      <c r="A28" s="44">
        <v>9</v>
      </c>
      <c r="B28" s="40" t="s">
        <v>114</v>
      </c>
      <c r="C28" s="17"/>
      <c r="D28" s="18"/>
      <c r="E28" s="8"/>
      <c r="F28" s="19"/>
      <c r="G28" s="17">
        <v>5</v>
      </c>
      <c r="H28" s="19">
        <v>38.799999999999997</v>
      </c>
      <c r="I28" s="17"/>
      <c r="J28" s="19"/>
      <c r="K28" s="20"/>
      <c r="L28" s="19"/>
      <c r="M28" s="20"/>
      <c r="N28" s="19"/>
      <c r="O28" s="269">
        <f t="shared" si="1"/>
        <v>38.799999999999997</v>
      </c>
      <c r="P28" s="29"/>
    </row>
    <row r="29" spans="1:18" ht="15.75" thickBot="1" x14ac:dyDescent="0.3">
      <c r="A29" s="43"/>
      <c r="B29" s="41" t="s">
        <v>115</v>
      </c>
      <c r="C29" s="14"/>
      <c r="D29" s="245"/>
      <c r="E29" s="33"/>
      <c r="F29" s="34"/>
      <c r="G29" s="21"/>
      <c r="H29" s="16">
        <v>38.799999999999997</v>
      </c>
      <c r="I29" s="21"/>
      <c r="J29" s="34"/>
      <c r="K29" s="67"/>
      <c r="L29" s="16"/>
      <c r="M29" s="67"/>
      <c r="N29" s="34"/>
      <c r="O29" s="262">
        <f t="shared" si="1"/>
        <v>38.799999999999997</v>
      </c>
      <c r="P29" s="279"/>
    </row>
    <row r="30" spans="1:18" x14ac:dyDescent="0.25">
      <c r="A30" s="44">
        <v>10</v>
      </c>
      <c r="B30" s="40" t="s">
        <v>116</v>
      </c>
      <c r="C30" s="17"/>
      <c r="D30" s="18"/>
      <c r="E30" s="8"/>
      <c r="F30" s="19"/>
      <c r="G30" s="17">
        <v>8</v>
      </c>
      <c r="H30" s="19">
        <v>9.5</v>
      </c>
      <c r="I30" s="17"/>
      <c r="J30" s="19"/>
      <c r="K30" s="20"/>
      <c r="L30" s="19"/>
      <c r="M30" s="20"/>
      <c r="N30" s="19"/>
      <c r="O30" s="265">
        <f t="shared" si="1"/>
        <v>9.5</v>
      </c>
      <c r="P30" s="29"/>
    </row>
    <row r="31" spans="1:18" x14ac:dyDescent="0.25">
      <c r="A31" s="44"/>
      <c r="B31" s="79" t="s">
        <v>171</v>
      </c>
      <c r="C31" s="23"/>
      <c r="D31" s="27"/>
      <c r="E31" s="32"/>
      <c r="F31" s="28"/>
      <c r="G31" s="26"/>
      <c r="H31" s="28"/>
      <c r="I31" s="26"/>
      <c r="J31" s="28"/>
      <c r="K31" s="65"/>
      <c r="L31" s="25">
        <v>1</v>
      </c>
      <c r="M31" s="26"/>
      <c r="N31" s="28"/>
      <c r="O31" s="266">
        <f>N31+L31</f>
        <v>1</v>
      </c>
      <c r="P31" s="30"/>
    </row>
    <row r="32" spans="1:18" ht="15.75" thickBot="1" x14ac:dyDescent="0.3">
      <c r="A32" s="44"/>
      <c r="B32" s="48" t="s">
        <v>117</v>
      </c>
      <c r="C32" s="14"/>
      <c r="D32" s="245"/>
      <c r="E32" s="33"/>
      <c r="F32" s="34"/>
      <c r="G32" s="21"/>
      <c r="H32" s="34">
        <v>9.5</v>
      </c>
      <c r="I32" s="21"/>
      <c r="J32" s="34"/>
      <c r="K32" s="39">
        <v>6</v>
      </c>
      <c r="L32" s="16">
        <v>1</v>
      </c>
      <c r="M32" s="39"/>
      <c r="N32" s="34"/>
      <c r="O32" s="270">
        <f t="shared" ref="O32:O37" si="2">D32+F32+H32+J32+L32+N32</f>
        <v>10.5</v>
      </c>
      <c r="P32" s="279"/>
    </row>
    <row r="33" spans="1:17" x14ac:dyDescent="0.25">
      <c r="A33" s="42">
        <v>11</v>
      </c>
      <c r="B33" s="240" t="s">
        <v>89</v>
      </c>
      <c r="C33" s="23">
        <v>4</v>
      </c>
      <c r="D33" s="24"/>
      <c r="E33" s="23">
        <v>6</v>
      </c>
      <c r="F33" s="25">
        <v>1</v>
      </c>
      <c r="G33" s="23">
        <v>9</v>
      </c>
      <c r="H33" s="25">
        <v>1</v>
      </c>
      <c r="I33" s="23"/>
      <c r="J33" s="25"/>
      <c r="K33" s="70"/>
      <c r="L33" s="25"/>
      <c r="M33" s="70"/>
      <c r="N33" s="25"/>
      <c r="O33" s="269">
        <f t="shared" si="2"/>
        <v>2</v>
      </c>
      <c r="P33" s="29"/>
      <c r="Q33" s="63"/>
    </row>
    <row r="34" spans="1:17" x14ac:dyDescent="0.25">
      <c r="A34" s="44"/>
      <c r="B34" s="241" t="s">
        <v>90</v>
      </c>
      <c r="C34" s="26"/>
      <c r="D34" s="27"/>
      <c r="E34" s="26"/>
      <c r="F34" s="28"/>
      <c r="G34" s="26"/>
      <c r="H34" s="28">
        <v>1</v>
      </c>
      <c r="I34" s="26"/>
      <c r="J34" s="28"/>
      <c r="K34" s="65"/>
      <c r="L34" s="28"/>
      <c r="M34" s="65"/>
      <c r="N34" s="28"/>
      <c r="O34" s="266">
        <f t="shared" si="2"/>
        <v>1</v>
      </c>
      <c r="P34" s="30"/>
    </row>
    <row r="35" spans="1:17" ht="15.75" thickBot="1" x14ac:dyDescent="0.3">
      <c r="A35" s="43"/>
      <c r="B35" s="102" t="s">
        <v>20</v>
      </c>
      <c r="C35" s="14"/>
      <c r="D35" s="15"/>
      <c r="E35" s="14"/>
      <c r="F35" s="16">
        <v>1</v>
      </c>
      <c r="G35" s="14"/>
      <c r="H35" s="16"/>
      <c r="I35" s="14"/>
      <c r="J35" s="16"/>
      <c r="K35" s="67"/>
      <c r="L35" s="16"/>
      <c r="M35" s="67"/>
      <c r="N35" s="16"/>
      <c r="O35" s="270">
        <f t="shared" si="2"/>
        <v>1</v>
      </c>
      <c r="P35" s="31"/>
    </row>
    <row r="36" spans="1:17" x14ac:dyDescent="0.25">
      <c r="A36" s="44">
        <v>12</v>
      </c>
      <c r="B36" s="239" t="s">
        <v>149</v>
      </c>
      <c r="C36" s="72"/>
      <c r="D36" s="64"/>
      <c r="E36" s="72"/>
      <c r="F36" s="64"/>
      <c r="G36" s="72"/>
      <c r="H36" s="64"/>
      <c r="I36" s="117">
        <v>6</v>
      </c>
      <c r="J36" s="73">
        <v>1</v>
      </c>
      <c r="K36" s="69"/>
      <c r="L36" s="64"/>
      <c r="M36" s="282"/>
      <c r="N36" s="64"/>
      <c r="O36" s="263">
        <f t="shared" si="2"/>
        <v>1</v>
      </c>
      <c r="P36" s="29"/>
    </row>
    <row r="37" spans="1:17" ht="15.75" thickBot="1" x14ac:dyDescent="0.3">
      <c r="A37" s="43"/>
      <c r="B37" s="120" t="s">
        <v>150</v>
      </c>
      <c r="C37" s="58"/>
      <c r="D37" s="37"/>
      <c r="E37" s="58"/>
      <c r="F37" s="37"/>
      <c r="G37" s="58"/>
      <c r="H37" s="37"/>
      <c r="I37" s="14"/>
      <c r="J37" s="74">
        <v>1</v>
      </c>
      <c r="K37" s="68"/>
      <c r="L37" s="37"/>
      <c r="M37" s="67"/>
      <c r="N37" s="37"/>
      <c r="O37" s="271">
        <f t="shared" si="2"/>
        <v>1</v>
      </c>
      <c r="P37" s="31"/>
    </row>
    <row r="38" spans="1:17" x14ac:dyDescent="0.25">
      <c r="A38" s="44">
        <v>13</v>
      </c>
      <c r="B38" s="239" t="s">
        <v>188</v>
      </c>
      <c r="C38" s="72"/>
      <c r="D38" s="64"/>
      <c r="E38" s="72"/>
      <c r="F38" s="64"/>
      <c r="G38" s="72"/>
      <c r="H38" s="64"/>
      <c r="I38" s="117"/>
      <c r="J38" s="73"/>
      <c r="K38" s="69"/>
      <c r="L38" s="64"/>
      <c r="M38" s="282">
        <v>6</v>
      </c>
      <c r="N38" s="64">
        <v>28.3</v>
      </c>
      <c r="O38" s="263">
        <f t="shared" ref="O38:O39" si="3">D38+F38+H38+J38+L38+N38</f>
        <v>28.3</v>
      </c>
      <c r="P38" s="29"/>
    </row>
    <row r="39" spans="1:17" ht="15.75" thickBot="1" x14ac:dyDescent="0.3">
      <c r="A39" s="43"/>
      <c r="B39" s="120" t="s">
        <v>189</v>
      </c>
      <c r="C39" s="58"/>
      <c r="D39" s="37"/>
      <c r="E39" s="58"/>
      <c r="F39" s="37"/>
      <c r="G39" s="58"/>
      <c r="H39" s="37"/>
      <c r="I39" s="14"/>
      <c r="J39" s="74"/>
      <c r="K39" s="68"/>
      <c r="L39" s="37"/>
      <c r="M39" s="67"/>
      <c r="N39" s="37">
        <v>28.3</v>
      </c>
      <c r="O39" s="271">
        <f t="shared" si="3"/>
        <v>28.3</v>
      </c>
      <c r="P39" s="31"/>
    </row>
    <row r="40" spans="1:17" x14ac:dyDescent="0.25">
      <c r="A40" s="44">
        <v>14</v>
      </c>
      <c r="B40" s="239" t="s">
        <v>45</v>
      </c>
      <c r="C40" s="72"/>
      <c r="D40" s="64"/>
      <c r="E40" s="72"/>
      <c r="F40" s="64"/>
      <c r="G40" s="72"/>
      <c r="H40" s="64"/>
      <c r="I40" s="117"/>
      <c r="J40" s="73"/>
      <c r="K40" s="69"/>
      <c r="L40" s="64"/>
      <c r="M40" s="282">
        <v>5</v>
      </c>
      <c r="N40" s="64">
        <v>38.799999999999997</v>
      </c>
      <c r="O40" s="263">
        <f t="shared" ref="O40:O41" si="4">D40+F40+H40+J40+L40+N40</f>
        <v>38.799999999999997</v>
      </c>
      <c r="P40" s="29"/>
    </row>
    <row r="41" spans="1:17" ht="15.75" thickBot="1" x14ac:dyDescent="0.3">
      <c r="A41" s="43"/>
      <c r="B41" s="120" t="s">
        <v>190</v>
      </c>
      <c r="C41" s="58"/>
      <c r="D41" s="37"/>
      <c r="E41" s="58"/>
      <c r="F41" s="37"/>
      <c r="G41" s="58"/>
      <c r="H41" s="37"/>
      <c r="I41" s="14"/>
      <c r="J41" s="74"/>
      <c r="K41" s="68"/>
      <c r="L41" s="37"/>
      <c r="M41" s="67"/>
      <c r="N41" s="37">
        <v>38.799999999999997</v>
      </c>
      <c r="O41" s="271">
        <f t="shared" si="4"/>
        <v>38.799999999999997</v>
      </c>
      <c r="P41" s="31"/>
    </row>
    <row r="42" spans="1:17" x14ac:dyDescent="0.25">
      <c r="A42" s="44">
        <v>15</v>
      </c>
      <c r="B42" s="239" t="s">
        <v>191</v>
      </c>
      <c r="C42" s="72"/>
      <c r="D42" s="64"/>
      <c r="E42" s="72"/>
      <c r="F42" s="64"/>
      <c r="G42" s="72"/>
      <c r="H42" s="64"/>
      <c r="I42" s="117"/>
      <c r="J42" s="73"/>
      <c r="K42" s="69"/>
      <c r="L42" s="64"/>
      <c r="M42" s="282">
        <v>4</v>
      </c>
      <c r="N42" s="64">
        <v>50.5</v>
      </c>
      <c r="O42" s="263">
        <f t="shared" ref="O42:O43" si="5">D42+F42+H42+J42+L42+N42</f>
        <v>50.5</v>
      </c>
      <c r="P42" s="29"/>
    </row>
    <row r="43" spans="1:17" ht="15.75" thickBot="1" x14ac:dyDescent="0.3">
      <c r="A43" s="43"/>
      <c r="B43" s="120" t="s">
        <v>192</v>
      </c>
      <c r="C43" s="58"/>
      <c r="D43" s="37"/>
      <c r="E43" s="58"/>
      <c r="F43" s="37"/>
      <c r="G43" s="58"/>
      <c r="H43" s="37"/>
      <c r="I43" s="14"/>
      <c r="J43" s="74"/>
      <c r="K43" s="68"/>
      <c r="L43" s="37"/>
      <c r="M43" s="67"/>
      <c r="N43" s="37">
        <v>50.5</v>
      </c>
      <c r="O43" s="271">
        <f t="shared" si="5"/>
        <v>50.5</v>
      </c>
      <c r="P43" s="31"/>
    </row>
    <row r="44" spans="1:17" x14ac:dyDescent="0.25">
      <c r="A44" s="44">
        <v>16</v>
      </c>
      <c r="B44" s="239" t="s">
        <v>193</v>
      </c>
      <c r="C44" s="72"/>
      <c r="D44" s="64"/>
      <c r="E44" s="72"/>
      <c r="F44" s="64"/>
      <c r="G44" s="72"/>
      <c r="H44" s="64"/>
      <c r="I44" s="117"/>
      <c r="J44" s="73"/>
      <c r="K44" s="69"/>
      <c r="L44" s="64"/>
      <c r="M44" s="282">
        <v>1</v>
      </c>
      <c r="N44" s="118">
        <v>100</v>
      </c>
      <c r="O44" s="263">
        <f t="shared" ref="O44:O45" si="6">D44+F44+H44+J44+L44+N44</f>
        <v>100</v>
      </c>
      <c r="P44" s="29"/>
    </row>
    <row r="45" spans="1:17" ht="15.75" thickBot="1" x14ac:dyDescent="0.3">
      <c r="A45" s="43"/>
      <c r="B45" s="120" t="s">
        <v>194</v>
      </c>
      <c r="C45" s="58"/>
      <c r="D45" s="37"/>
      <c r="E45" s="58"/>
      <c r="F45" s="37"/>
      <c r="G45" s="58"/>
      <c r="H45" s="37"/>
      <c r="I45" s="14"/>
      <c r="J45" s="74"/>
      <c r="K45" s="68"/>
      <c r="L45" s="37"/>
      <c r="M45" s="67"/>
      <c r="N45" s="15">
        <v>100</v>
      </c>
      <c r="O45" s="271">
        <f t="shared" si="6"/>
        <v>100</v>
      </c>
      <c r="P45" s="31"/>
    </row>
    <row r="46" spans="1:17" x14ac:dyDescent="0.25">
      <c r="A46" s="44">
        <v>17</v>
      </c>
      <c r="B46" s="239" t="s">
        <v>195</v>
      </c>
      <c r="C46" s="72"/>
      <c r="D46" s="64"/>
      <c r="E46" s="72"/>
      <c r="F46" s="64"/>
      <c r="G46" s="72"/>
      <c r="H46" s="64"/>
      <c r="I46" s="117"/>
      <c r="J46" s="73"/>
      <c r="K46" s="69"/>
      <c r="L46" s="64"/>
      <c r="M46" s="282"/>
      <c r="N46" s="118">
        <v>1</v>
      </c>
      <c r="O46" s="263">
        <f t="shared" ref="O46:O47" si="7">D46+F46+H46+J46+L46+N46</f>
        <v>1</v>
      </c>
      <c r="P46" s="29"/>
    </row>
    <row r="47" spans="1:17" ht="15.75" thickBot="1" x14ac:dyDescent="0.3">
      <c r="A47" s="43"/>
      <c r="B47" s="120" t="s">
        <v>196</v>
      </c>
      <c r="C47" s="58"/>
      <c r="D47" s="37"/>
      <c r="E47" s="58"/>
      <c r="F47" s="37"/>
      <c r="G47" s="58"/>
      <c r="H47" s="37"/>
      <c r="I47" s="14"/>
      <c r="J47" s="74"/>
      <c r="K47" s="68"/>
      <c r="L47" s="37"/>
      <c r="M47" s="67"/>
      <c r="N47" s="15">
        <v>1</v>
      </c>
      <c r="O47" s="271">
        <f t="shared" si="7"/>
        <v>1</v>
      </c>
      <c r="P47" s="31"/>
    </row>
    <row r="50" spans="2:3" ht="15.75" x14ac:dyDescent="0.25">
      <c r="B50" s="234" t="s">
        <v>224</v>
      </c>
      <c r="C50" s="280"/>
    </row>
  </sheetData>
  <mergeCells count="24">
    <mergeCell ref="O4:O7"/>
    <mergeCell ref="P4:P7"/>
    <mergeCell ref="A1:P1"/>
    <mergeCell ref="A2:P2"/>
    <mergeCell ref="E5:F5"/>
    <mergeCell ref="E6:F6"/>
    <mergeCell ref="G4:H4"/>
    <mergeCell ref="G5:H5"/>
    <mergeCell ref="G6:H6"/>
    <mergeCell ref="I4:J4"/>
    <mergeCell ref="I5:J5"/>
    <mergeCell ref="I6:J6"/>
    <mergeCell ref="A4:A7"/>
    <mergeCell ref="B4:B7"/>
    <mergeCell ref="C4:D4"/>
    <mergeCell ref="M4:N4"/>
    <mergeCell ref="M5:N5"/>
    <mergeCell ref="M6:N6"/>
    <mergeCell ref="C5:D5"/>
    <mergeCell ref="C6:D6"/>
    <mergeCell ref="E4:F4"/>
    <mergeCell ref="K4:L4"/>
    <mergeCell ref="K5:L5"/>
    <mergeCell ref="K6:L6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85" zoomScaleNormal="85" workbookViewId="0">
      <selection activeCell="B55" sqref="B55"/>
    </sheetView>
  </sheetViews>
  <sheetFormatPr defaultRowHeight="15" x14ac:dyDescent="0.25"/>
  <cols>
    <col min="2" max="2" width="29.5703125" customWidth="1"/>
  </cols>
  <sheetData>
    <row r="1" spans="1:16" ht="18.75" x14ac:dyDescent="0.25">
      <c r="A1" s="173" t="s">
        <v>48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6" ht="18.75" x14ac:dyDescent="0.25">
      <c r="A2" s="173" t="s">
        <v>21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82" t="s">
        <v>1</v>
      </c>
      <c r="B4" s="167" t="s">
        <v>2</v>
      </c>
      <c r="C4" s="165" t="s">
        <v>3</v>
      </c>
      <c r="D4" s="166"/>
      <c r="E4" s="165" t="s">
        <v>4</v>
      </c>
      <c r="F4" s="166"/>
      <c r="G4" s="165" t="s">
        <v>6</v>
      </c>
      <c r="H4" s="166"/>
      <c r="I4" s="165" t="s">
        <v>8</v>
      </c>
      <c r="J4" s="166"/>
      <c r="K4" s="165" t="s">
        <v>35</v>
      </c>
      <c r="L4" s="166"/>
      <c r="M4" s="180" t="s">
        <v>10</v>
      </c>
      <c r="N4" s="181"/>
      <c r="O4" s="167" t="s">
        <v>11</v>
      </c>
      <c r="P4" s="167" t="s">
        <v>12</v>
      </c>
    </row>
    <row r="5" spans="1:16" x14ac:dyDescent="0.25">
      <c r="A5" s="183"/>
      <c r="B5" s="168"/>
      <c r="C5" s="163" t="s">
        <v>49</v>
      </c>
      <c r="D5" s="164"/>
      <c r="E5" s="163" t="s">
        <v>50</v>
      </c>
      <c r="F5" s="164"/>
      <c r="G5" s="163" t="s">
        <v>51</v>
      </c>
      <c r="H5" s="164"/>
      <c r="I5" s="163" t="s">
        <v>118</v>
      </c>
      <c r="J5" s="164"/>
      <c r="K5" s="163" t="s">
        <v>151</v>
      </c>
      <c r="L5" s="164"/>
      <c r="M5" s="161" t="s">
        <v>55</v>
      </c>
      <c r="N5" s="162"/>
      <c r="O5" s="168"/>
      <c r="P5" s="168"/>
    </row>
    <row r="6" spans="1:16" x14ac:dyDescent="0.25">
      <c r="A6" s="183"/>
      <c r="B6" s="168"/>
      <c r="C6" s="163" t="s">
        <v>54</v>
      </c>
      <c r="D6" s="164"/>
      <c r="E6" s="163" t="s">
        <v>5</v>
      </c>
      <c r="F6" s="164"/>
      <c r="G6" s="163" t="s">
        <v>7</v>
      </c>
      <c r="H6" s="164"/>
      <c r="I6" s="163" t="s">
        <v>9</v>
      </c>
      <c r="J6" s="164"/>
      <c r="K6" s="163" t="s">
        <v>32</v>
      </c>
      <c r="L6" s="164"/>
      <c r="M6" s="161" t="s">
        <v>41</v>
      </c>
      <c r="N6" s="162"/>
      <c r="O6" s="168"/>
      <c r="P6" s="168"/>
    </row>
    <row r="7" spans="1:16" ht="15.75" thickBot="1" x14ac:dyDescent="0.3">
      <c r="A7" s="184"/>
      <c r="B7" s="169"/>
      <c r="C7" s="6" t="s">
        <v>13</v>
      </c>
      <c r="D7" s="7" t="s">
        <v>14</v>
      </c>
      <c r="E7" s="6" t="s">
        <v>13</v>
      </c>
      <c r="F7" s="7" t="s">
        <v>14</v>
      </c>
      <c r="G7" s="6" t="s">
        <v>13</v>
      </c>
      <c r="H7" s="7" t="s">
        <v>14</v>
      </c>
      <c r="I7" s="6" t="s">
        <v>13</v>
      </c>
      <c r="J7" s="7" t="s">
        <v>14</v>
      </c>
      <c r="K7" s="6" t="s">
        <v>13</v>
      </c>
      <c r="L7" s="7" t="s">
        <v>14</v>
      </c>
      <c r="M7" s="5" t="s">
        <v>13</v>
      </c>
      <c r="N7" s="9" t="s">
        <v>14</v>
      </c>
      <c r="O7" s="169"/>
      <c r="P7" s="169"/>
    </row>
    <row r="8" spans="1:16" x14ac:dyDescent="0.25">
      <c r="A8" s="3">
        <v>1</v>
      </c>
      <c r="B8" s="288" t="s">
        <v>15</v>
      </c>
      <c r="C8" s="146">
        <v>1</v>
      </c>
      <c r="D8" s="359">
        <v>100</v>
      </c>
      <c r="E8" s="148">
        <v>3</v>
      </c>
      <c r="F8" s="149"/>
      <c r="G8" s="146">
        <v>1</v>
      </c>
      <c r="H8" s="149">
        <v>100</v>
      </c>
      <c r="I8" s="146"/>
      <c r="J8" s="149"/>
      <c r="K8" s="146">
        <v>1</v>
      </c>
      <c r="L8" s="149">
        <v>100</v>
      </c>
      <c r="M8" s="150">
        <v>1</v>
      </c>
      <c r="N8" s="352">
        <v>100</v>
      </c>
      <c r="O8" s="289">
        <f>D8+F8+H8+J8+L8+N8-D8</f>
        <v>300</v>
      </c>
      <c r="P8" s="123">
        <v>1</v>
      </c>
    </row>
    <row r="9" spans="1:16" ht="15.75" thickBot="1" x14ac:dyDescent="0.3">
      <c r="A9" s="2"/>
      <c r="B9" s="290" t="s">
        <v>22</v>
      </c>
      <c r="C9" s="291"/>
      <c r="D9" s="360">
        <v>100</v>
      </c>
      <c r="E9" s="291"/>
      <c r="F9" s="293"/>
      <c r="G9" s="291"/>
      <c r="H9" s="293">
        <v>100</v>
      </c>
      <c r="I9" s="291"/>
      <c r="J9" s="293"/>
      <c r="K9" s="291"/>
      <c r="L9" s="293">
        <v>100</v>
      </c>
      <c r="M9" s="353"/>
      <c r="N9" s="354">
        <v>100</v>
      </c>
      <c r="O9" s="294">
        <f>D9+F9+H9+J9+L9+N9-D9</f>
        <v>300</v>
      </c>
      <c r="P9" s="125"/>
    </row>
    <row r="10" spans="1:16" x14ac:dyDescent="0.25">
      <c r="A10" s="3">
        <v>2</v>
      </c>
      <c r="B10" s="288" t="s">
        <v>23</v>
      </c>
      <c r="C10" s="146">
        <v>2</v>
      </c>
      <c r="D10" s="147">
        <v>79.5</v>
      </c>
      <c r="E10" s="148">
        <v>4</v>
      </c>
      <c r="F10" s="149"/>
      <c r="G10" s="146">
        <v>5</v>
      </c>
      <c r="H10" s="202">
        <v>25.6</v>
      </c>
      <c r="I10" s="146">
        <v>5</v>
      </c>
      <c r="J10" s="149"/>
      <c r="K10" s="146">
        <v>2</v>
      </c>
      <c r="L10" s="149">
        <v>75.099999999999994</v>
      </c>
      <c r="M10" s="150">
        <v>2</v>
      </c>
      <c r="N10" s="352">
        <v>84.3</v>
      </c>
      <c r="O10" s="289">
        <f>D10+F10+H10+J10+L10+N10-H10</f>
        <v>238.9</v>
      </c>
      <c r="P10" s="123">
        <v>2</v>
      </c>
    </row>
    <row r="11" spans="1:16" x14ac:dyDescent="0.25">
      <c r="A11" s="35"/>
      <c r="B11" s="295" t="s">
        <v>24</v>
      </c>
      <c r="C11" s="296"/>
      <c r="D11" s="297">
        <v>79.5</v>
      </c>
      <c r="E11" s="296"/>
      <c r="F11" s="298"/>
      <c r="G11" s="296"/>
      <c r="H11" s="298">
        <v>25.6</v>
      </c>
      <c r="I11" s="296"/>
      <c r="J11" s="298"/>
      <c r="K11" s="296"/>
      <c r="L11" s="298">
        <v>75.099999999999994</v>
      </c>
      <c r="M11" s="355"/>
      <c r="N11" s="356"/>
      <c r="O11" s="299">
        <f t="shared" ref="O11" si="0">D11+F11+H11+J11+L11+N11</f>
        <v>180.2</v>
      </c>
      <c r="P11" s="300"/>
    </row>
    <row r="12" spans="1:16" ht="15.75" thickBot="1" x14ac:dyDescent="0.3">
      <c r="A12" s="2"/>
      <c r="B12" s="361" t="s">
        <v>206</v>
      </c>
      <c r="C12" s="89"/>
      <c r="D12" s="362"/>
      <c r="E12" s="89"/>
      <c r="F12" s="144"/>
      <c r="G12" s="89"/>
      <c r="H12" s="144"/>
      <c r="I12" s="89"/>
      <c r="J12" s="144"/>
      <c r="K12" s="89"/>
      <c r="L12" s="144"/>
      <c r="M12" s="143"/>
      <c r="N12" s="311">
        <v>84.3</v>
      </c>
      <c r="O12" s="363">
        <f>N12</f>
        <v>84.3</v>
      </c>
      <c r="P12" s="364"/>
    </row>
    <row r="13" spans="1:16" x14ac:dyDescent="0.25">
      <c r="A13" s="4">
        <v>3</v>
      </c>
      <c r="B13" s="288" t="s">
        <v>101</v>
      </c>
      <c r="C13" s="146">
        <v>6</v>
      </c>
      <c r="D13" s="147">
        <v>28.3</v>
      </c>
      <c r="E13" s="148">
        <v>1</v>
      </c>
      <c r="F13" s="149"/>
      <c r="G13" s="146">
        <v>1</v>
      </c>
      <c r="H13" s="149">
        <v>100</v>
      </c>
      <c r="I13" s="146"/>
      <c r="J13" s="149"/>
      <c r="K13" s="146"/>
      <c r="L13" s="149"/>
      <c r="M13" s="150"/>
      <c r="N13" s="352">
        <v>1</v>
      </c>
      <c r="O13" s="289">
        <f>D13+F13+H13+J13+L13+N13</f>
        <v>129.30000000000001</v>
      </c>
      <c r="P13" s="123">
        <v>3</v>
      </c>
    </row>
    <row r="14" spans="1:16" x14ac:dyDescent="0.25">
      <c r="A14" s="4"/>
      <c r="B14" s="365" t="s">
        <v>102</v>
      </c>
      <c r="C14" s="131"/>
      <c r="D14" s="366">
        <v>28.3</v>
      </c>
      <c r="E14" s="131"/>
      <c r="F14" s="132"/>
      <c r="G14" s="131"/>
      <c r="H14" s="132"/>
      <c r="I14" s="131"/>
      <c r="J14" s="132"/>
      <c r="K14" s="131"/>
      <c r="L14" s="132"/>
      <c r="M14" s="342"/>
      <c r="N14" s="343"/>
      <c r="O14" s="367">
        <f>D14+F14+H14+J14+L14+N14</f>
        <v>28.3</v>
      </c>
      <c r="P14" s="368"/>
    </row>
    <row r="15" spans="1:16" ht="15.75" thickBot="1" x14ac:dyDescent="0.3">
      <c r="A15" s="2"/>
      <c r="B15" s="369" t="s">
        <v>103</v>
      </c>
      <c r="C15" s="136"/>
      <c r="D15" s="370"/>
      <c r="E15" s="136">
        <v>1</v>
      </c>
      <c r="F15" s="137"/>
      <c r="G15" s="136"/>
      <c r="H15" s="137">
        <v>100</v>
      </c>
      <c r="I15" s="136"/>
      <c r="J15" s="137"/>
      <c r="K15" s="136"/>
      <c r="L15" s="137"/>
      <c r="M15" s="347"/>
      <c r="N15" s="348">
        <v>1</v>
      </c>
      <c r="O15" s="371">
        <f t="shared" ref="O15" si="1">D15+F15+H15+J15+L15+N15</f>
        <v>101</v>
      </c>
      <c r="P15" s="372"/>
    </row>
    <row r="16" spans="1:16" x14ac:dyDescent="0.25">
      <c r="A16" s="3">
        <v>4</v>
      </c>
      <c r="B16" s="288" t="s">
        <v>19</v>
      </c>
      <c r="C16" s="146">
        <v>9</v>
      </c>
      <c r="D16" s="359">
        <v>1</v>
      </c>
      <c r="E16" s="148"/>
      <c r="F16" s="149"/>
      <c r="G16" s="146">
        <v>6</v>
      </c>
      <c r="H16" s="149">
        <v>12.8</v>
      </c>
      <c r="I16" s="146">
        <v>3</v>
      </c>
      <c r="J16" s="149"/>
      <c r="K16" s="146">
        <v>3</v>
      </c>
      <c r="L16" s="149">
        <v>56</v>
      </c>
      <c r="M16" s="150">
        <v>8</v>
      </c>
      <c r="N16" s="352">
        <v>30.5</v>
      </c>
      <c r="O16" s="305">
        <f>D16+F16+H16+J16+L16+N16-D16</f>
        <v>99.3</v>
      </c>
      <c r="P16" s="123">
        <v>5</v>
      </c>
    </row>
    <row r="17" spans="1:16" ht="15.75" thickBot="1" x14ac:dyDescent="0.3">
      <c r="A17" s="4"/>
      <c r="B17" s="290" t="s">
        <v>20</v>
      </c>
      <c r="C17" s="291"/>
      <c r="D17" s="360">
        <v>1</v>
      </c>
      <c r="E17" s="291"/>
      <c r="F17" s="293"/>
      <c r="G17" s="291"/>
      <c r="H17" s="293">
        <v>12.8</v>
      </c>
      <c r="I17" s="291"/>
      <c r="J17" s="306"/>
      <c r="K17" s="291"/>
      <c r="L17" s="293">
        <v>56</v>
      </c>
      <c r="M17" s="353"/>
      <c r="N17" s="354">
        <v>30.5</v>
      </c>
      <c r="O17" s="294">
        <f>D17+F17+H17+J17+L17+N17-D17</f>
        <v>99.3</v>
      </c>
      <c r="P17" s="125"/>
    </row>
    <row r="18" spans="1:16" x14ac:dyDescent="0.25">
      <c r="A18" s="3">
        <v>5</v>
      </c>
      <c r="B18" s="98" t="s">
        <v>99</v>
      </c>
      <c r="C18" s="80">
        <v>3</v>
      </c>
      <c r="D18" s="307">
        <v>63.8</v>
      </c>
      <c r="E18" s="82"/>
      <c r="F18" s="308"/>
      <c r="G18" s="80"/>
      <c r="H18" s="308"/>
      <c r="I18" s="80"/>
      <c r="J18" s="308"/>
      <c r="K18" s="80"/>
      <c r="L18" s="308"/>
      <c r="M18" s="84"/>
      <c r="N18" s="85"/>
      <c r="O18" s="309">
        <f t="shared" ref="O17:O34" si="2">D18+F18+H18+J18+L18+N18</f>
        <v>63.8</v>
      </c>
      <c r="P18" s="310"/>
    </row>
    <row r="19" spans="1:16" ht="15.75" thickBot="1" x14ac:dyDescent="0.3">
      <c r="A19" s="2"/>
      <c r="B19" s="99" t="s">
        <v>100</v>
      </c>
      <c r="C19" s="86"/>
      <c r="D19" s="242">
        <v>63.8</v>
      </c>
      <c r="E19" s="86"/>
      <c r="F19" s="142"/>
      <c r="G19" s="86"/>
      <c r="H19" s="142"/>
      <c r="I19" s="86"/>
      <c r="J19" s="142"/>
      <c r="K19" s="86"/>
      <c r="L19" s="142"/>
      <c r="M19" s="143"/>
      <c r="N19" s="311"/>
      <c r="O19" s="312">
        <f t="shared" si="2"/>
        <v>63.8</v>
      </c>
      <c r="P19" s="160"/>
    </row>
    <row r="20" spans="1:16" x14ac:dyDescent="0.25">
      <c r="A20" s="3">
        <v>6</v>
      </c>
      <c r="B20" s="98" t="s">
        <v>119</v>
      </c>
      <c r="C20" s="80"/>
      <c r="D20" s="307"/>
      <c r="E20" s="82"/>
      <c r="F20" s="308"/>
      <c r="G20" s="80">
        <v>3</v>
      </c>
      <c r="H20" s="308">
        <v>56</v>
      </c>
      <c r="I20" s="80"/>
      <c r="J20" s="308"/>
      <c r="K20" s="80"/>
      <c r="L20" s="308"/>
      <c r="M20" s="84"/>
      <c r="N20" s="85"/>
      <c r="O20" s="313">
        <f t="shared" si="2"/>
        <v>56</v>
      </c>
      <c r="P20" s="310"/>
    </row>
    <row r="21" spans="1:16" ht="15.75" thickBot="1" x14ac:dyDescent="0.3">
      <c r="A21" s="2"/>
      <c r="B21" s="99" t="s">
        <v>120</v>
      </c>
      <c r="C21" s="86"/>
      <c r="D21" s="242"/>
      <c r="E21" s="86"/>
      <c r="F21" s="142"/>
      <c r="G21" s="86"/>
      <c r="H21" s="142">
        <v>56</v>
      </c>
      <c r="I21" s="86"/>
      <c r="J21" s="142"/>
      <c r="K21" s="86"/>
      <c r="L21" s="142"/>
      <c r="M21" s="143"/>
      <c r="N21" s="311"/>
      <c r="O21" s="314">
        <f t="shared" si="2"/>
        <v>56</v>
      </c>
      <c r="P21" s="160"/>
    </row>
    <row r="22" spans="1:16" x14ac:dyDescent="0.25">
      <c r="A22" s="4">
        <v>7</v>
      </c>
      <c r="B22" s="98" t="s">
        <v>37</v>
      </c>
      <c r="C22" s="80">
        <v>4</v>
      </c>
      <c r="D22" s="307">
        <v>50.5</v>
      </c>
      <c r="E22" s="82"/>
      <c r="F22" s="308"/>
      <c r="G22" s="80"/>
      <c r="H22" s="308"/>
      <c r="I22" s="80"/>
      <c r="J22" s="308"/>
      <c r="K22" s="80"/>
      <c r="L22" s="308"/>
      <c r="M22" s="84"/>
      <c r="N22" s="85"/>
      <c r="O22" s="313">
        <f t="shared" si="2"/>
        <v>50.5</v>
      </c>
      <c r="P22" s="310"/>
    </row>
    <row r="23" spans="1:16" ht="15.75" thickBot="1" x14ac:dyDescent="0.3">
      <c r="A23" s="2"/>
      <c r="B23" s="99" t="s">
        <v>28</v>
      </c>
      <c r="C23" s="86"/>
      <c r="D23" s="242">
        <v>50.5</v>
      </c>
      <c r="E23" s="86"/>
      <c r="F23" s="142"/>
      <c r="G23" s="86"/>
      <c r="H23" s="142"/>
      <c r="I23" s="86"/>
      <c r="J23" s="142"/>
      <c r="K23" s="86"/>
      <c r="L23" s="142"/>
      <c r="M23" s="143"/>
      <c r="N23" s="311"/>
      <c r="O23" s="314">
        <f t="shared" si="2"/>
        <v>50.5</v>
      </c>
      <c r="P23" s="160"/>
    </row>
    <row r="24" spans="1:16" x14ac:dyDescent="0.25">
      <c r="A24" s="4">
        <v>8</v>
      </c>
      <c r="B24" s="288" t="s">
        <v>16</v>
      </c>
      <c r="C24" s="146">
        <v>8</v>
      </c>
      <c r="D24" s="147">
        <v>9.5</v>
      </c>
      <c r="E24" s="148"/>
      <c r="F24" s="149"/>
      <c r="G24" s="146">
        <v>4</v>
      </c>
      <c r="H24" s="149">
        <v>39.799999999999997</v>
      </c>
      <c r="I24" s="146">
        <v>2</v>
      </c>
      <c r="J24" s="149"/>
      <c r="K24" s="146">
        <v>7</v>
      </c>
      <c r="L24" s="202">
        <v>1</v>
      </c>
      <c r="M24" s="150">
        <v>4</v>
      </c>
      <c r="N24" s="352">
        <v>62</v>
      </c>
      <c r="O24" s="289">
        <f>D24+F24+H24+J24+L24+N24-L24</f>
        <v>111.3</v>
      </c>
      <c r="P24" s="123">
        <v>4</v>
      </c>
    </row>
    <row r="25" spans="1:16" ht="15.75" thickBot="1" x14ac:dyDescent="0.3">
      <c r="A25" s="2"/>
      <c r="B25" s="290" t="s">
        <v>26</v>
      </c>
      <c r="C25" s="291"/>
      <c r="D25" s="292">
        <v>9.5</v>
      </c>
      <c r="E25" s="291"/>
      <c r="F25" s="293"/>
      <c r="G25" s="291"/>
      <c r="H25" s="293">
        <v>39.799999999999997</v>
      </c>
      <c r="I25" s="291"/>
      <c r="J25" s="293"/>
      <c r="K25" s="291"/>
      <c r="L25" s="373">
        <v>1</v>
      </c>
      <c r="M25" s="353"/>
      <c r="N25" s="354">
        <v>62</v>
      </c>
      <c r="O25" s="294">
        <f>D25+F25+H25+J25+L25+N25-L25</f>
        <v>111.3</v>
      </c>
      <c r="P25" s="125"/>
    </row>
    <row r="26" spans="1:16" x14ac:dyDescent="0.25">
      <c r="A26" s="106">
        <v>9</v>
      </c>
      <c r="B26" s="91" t="s">
        <v>172</v>
      </c>
      <c r="C26" s="92"/>
      <c r="D26" s="315"/>
      <c r="E26" s="92"/>
      <c r="F26" s="315"/>
      <c r="G26" s="316"/>
      <c r="H26" s="317"/>
      <c r="I26" s="318"/>
      <c r="J26" s="317"/>
      <c r="K26" s="318">
        <v>4</v>
      </c>
      <c r="L26" s="317">
        <v>39.799999999999997</v>
      </c>
      <c r="M26" s="318">
        <v>6</v>
      </c>
      <c r="N26" s="317">
        <v>44.9</v>
      </c>
      <c r="O26" s="319">
        <f t="shared" si="2"/>
        <v>84.699999999999989</v>
      </c>
      <c r="P26" s="320"/>
    </row>
    <row r="27" spans="1:16" ht="15.75" thickBot="1" x14ac:dyDescent="0.3">
      <c r="A27" s="107"/>
      <c r="B27" s="321" t="s">
        <v>173</v>
      </c>
      <c r="C27" s="322"/>
      <c r="D27" s="323"/>
      <c r="E27" s="322"/>
      <c r="F27" s="323"/>
      <c r="G27" s="322"/>
      <c r="H27" s="323"/>
      <c r="I27" s="324"/>
      <c r="J27" s="323"/>
      <c r="K27" s="325"/>
      <c r="L27" s="323">
        <v>39.799999999999997</v>
      </c>
      <c r="M27" s="325"/>
      <c r="N27" s="323">
        <v>44.9</v>
      </c>
      <c r="O27" s="326">
        <f t="shared" si="2"/>
        <v>84.699999999999989</v>
      </c>
      <c r="P27" s="327"/>
    </row>
    <row r="28" spans="1:16" x14ac:dyDescent="0.25">
      <c r="A28" s="4">
        <v>10</v>
      </c>
      <c r="B28" s="98" t="s">
        <v>39</v>
      </c>
      <c r="C28" s="80">
        <v>5</v>
      </c>
      <c r="D28" s="307">
        <v>38.799999999999997</v>
      </c>
      <c r="E28" s="82"/>
      <c r="F28" s="308"/>
      <c r="G28" s="80"/>
      <c r="H28" s="308"/>
      <c r="I28" s="80"/>
      <c r="J28" s="308"/>
      <c r="K28" s="80"/>
      <c r="L28" s="308"/>
      <c r="M28" s="84"/>
      <c r="N28" s="85"/>
      <c r="O28" s="313">
        <f t="shared" si="2"/>
        <v>38.799999999999997</v>
      </c>
      <c r="P28" s="310"/>
    </row>
    <row r="29" spans="1:16" ht="15.75" thickBot="1" x14ac:dyDescent="0.3">
      <c r="A29" s="2"/>
      <c r="B29" s="99" t="s">
        <v>40</v>
      </c>
      <c r="C29" s="86"/>
      <c r="D29" s="242">
        <v>38.799999999999997</v>
      </c>
      <c r="E29" s="86"/>
      <c r="F29" s="142"/>
      <c r="G29" s="86"/>
      <c r="H29" s="142"/>
      <c r="I29" s="86"/>
      <c r="J29" s="142"/>
      <c r="K29" s="86"/>
      <c r="L29" s="142"/>
      <c r="M29" s="143"/>
      <c r="N29" s="311"/>
      <c r="O29" s="314">
        <f t="shared" si="2"/>
        <v>38.799999999999997</v>
      </c>
      <c r="P29" s="160"/>
    </row>
    <row r="30" spans="1:16" x14ac:dyDescent="0.25">
      <c r="A30" s="108">
        <v>11</v>
      </c>
      <c r="B30" s="91" t="s">
        <v>154</v>
      </c>
      <c r="C30" s="92"/>
      <c r="D30" s="93"/>
      <c r="E30" s="92"/>
      <c r="F30" s="93"/>
      <c r="G30" s="92"/>
      <c r="H30" s="93"/>
      <c r="I30" s="94">
        <v>4</v>
      </c>
      <c r="J30" s="93"/>
      <c r="K30" s="94">
        <v>5</v>
      </c>
      <c r="L30" s="93">
        <v>25.6</v>
      </c>
      <c r="M30" s="94">
        <v>5</v>
      </c>
      <c r="N30" s="93">
        <v>53</v>
      </c>
      <c r="O30" s="313">
        <f t="shared" si="2"/>
        <v>78.599999999999994</v>
      </c>
      <c r="P30" s="328"/>
    </row>
    <row r="31" spans="1:16" x14ac:dyDescent="0.25">
      <c r="A31" s="109"/>
      <c r="B31" s="329" t="s">
        <v>130</v>
      </c>
      <c r="C31" s="330"/>
      <c r="D31" s="331"/>
      <c r="E31" s="330"/>
      <c r="F31" s="331"/>
      <c r="G31" s="330"/>
      <c r="H31" s="331"/>
      <c r="I31" s="332"/>
      <c r="J31" s="331"/>
      <c r="K31" s="332"/>
      <c r="L31" s="331">
        <v>25.6</v>
      </c>
      <c r="M31" s="332"/>
      <c r="N31" s="331">
        <v>53</v>
      </c>
      <c r="O31" s="333">
        <f t="shared" si="2"/>
        <v>78.599999999999994</v>
      </c>
      <c r="P31" s="334"/>
    </row>
    <row r="32" spans="1:16" ht="15.75" thickBot="1" x14ac:dyDescent="0.3">
      <c r="A32" s="110"/>
      <c r="B32" s="335" t="s">
        <v>155</v>
      </c>
      <c r="C32" s="336"/>
      <c r="D32" s="337"/>
      <c r="E32" s="336"/>
      <c r="F32" s="337"/>
      <c r="G32" s="95"/>
      <c r="H32" s="338"/>
      <c r="I32" s="339"/>
      <c r="J32" s="338"/>
      <c r="K32" s="339"/>
      <c r="L32" s="338"/>
      <c r="M32" s="339"/>
      <c r="N32" s="338"/>
      <c r="O32" s="312">
        <f t="shared" si="2"/>
        <v>0</v>
      </c>
      <c r="P32" s="340"/>
    </row>
    <row r="33" spans="1:16" x14ac:dyDescent="0.25">
      <c r="A33" s="4">
        <v>12</v>
      </c>
      <c r="B33" s="98" t="s">
        <v>25</v>
      </c>
      <c r="C33" s="80">
        <v>7</v>
      </c>
      <c r="D33" s="307">
        <v>18.5</v>
      </c>
      <c r="E33" s="82">
        <v>1</v>
      </c>
      <c r="F33" s="308"/>
      <c r="G33" s="80"/>
      <c r="H33" s="308"/>
      <c r="I33" s="80"/>
      <c r="J33" s="308"/>
      <c r="K33" s="80"/>
      <c r="L33" s="308"/>
      <c r="M33" s="84">
        <v>9</v>
      </c>
      <c r="N33" s="85">
        <v>24</v>
      </c>
      <c r="O33" s="313">
        <f t="shared" si="2"/>
        <v>42.5</v>
      </c>
      <c r="P33" s="310"/>
    </row>
    <row r="34" spans="1:16" x14ac:dyDescent="0.25">
      <c r="A34" s="4"/>
      <c r="B34" s="341" t="s">
        <v>33</v>
      </c>
      <c r="C34" s="127"/>
      <c r="D34" s="128">
        <v>18.5</v>
      </c>
      <c r="E34" s="127"/>
      <c r="F34" s="130"/>
      <c r="G34" s="127"/>
      <c r="H34" s="130"/>
      <c r="I34" s="127"/>
      <c r="J34" s="130"/>
      <c r="K34" s="127"/>
      <c r="L34" s="130"/>
      <c r="M34" s="342"/>
      <c r="N34" s="343"/>
      <c r="O34" s="344">
        <f t="shared" si="2"/>
        <v>18.5</v>
      </c>
      <c r="P34" s="345"/>
    </row>
    <row r="35" spans="1:16" x14ac:dyDescent="0.25">
      <c r="A35" s="4"/>
      <c r="B35" s="346" t="s">
        <v>46</v>
      </c>
      <c r="C35" s="122"/>
      <c r="D35" s="134"/>
      <c r="E35" s="122">
        <v>1</v>
      </c>
      <c r="F35" s="121"/>
      <c r="G35" s="122"/>
      <c r="H35" s="121"/>
      <c r="I35" s="122"/>
      <c r="J35" s="121"/>
      <c r="K35" s="122"/>
      <c r="L35" s="121"/>
      <c r="M35" s="347"/>
      <c r="N35" s="348"/>
      <c r="O35" s="333">
        <f t="shared" ref="O35" si="3">D35+F35+H35+J35+L35+N35</f>
        <v>0</v>
      </c>
      <c r="P35" s="345"/>
    </row>
    <row r="36" spans="1:16" ht="15.75" thickBot="1" x14ac:dyDescent="0.3">
      <c r="A36" s="116"/>
      <c r="B36" s="99" t="s">
        <v>106</v>
      </c>
      <c r="C36" s="86"/>
      <c r="D36" s="242"/>
      <c r="E36" s="86"/>
      <c r="F36" s="142"/>
      <c r="G36" s="139"/>
      <c r="H36" s="142"/>
      <c r="I36" s="139"/>
      <c r="J36" s="142"/>
      <c r="K36" s="139"/>
      <c r="L36" s="142"/>
      <c r="M36" s="143"/>
      <c r="N36" s="311">
        <v>24</v>
      </c>
      <c r="O36" s="312">
        <f>N36</f>
        <v>24</v>
      </c>
      <c r="P36" s="349"/>
    </row>
    <row r="37" spans="1:16" x14ac:dyDescent="0.25">
      <c r="A37" s="111">
        <v>13</v>
      </c>
      <c r="B37" s="350" t="s">
        <v>174</v>
      </c>
      <c r="C37" s="351"/>
      <c r="D37" s="317"/>
      <c r="E37" s="351"/>
      <c r="F37" s="317"/>
      <c r="G37" s="316"/>
      <c r="H37" s="317"/>
      <c r="I37" s="316"/>
      <c r="J37" s="317"/>
      <c r="K37" s="318">
        <v>6</v>
      </c>
      <c r="L37" s="317">
        <v>12.8</v>
      </c>
      <c r="M37" s="318"/>
      <c r="N37" s="317"/>
      <c r="O37" s="319">
        <f t="shared" ref="O37:O42" si="4">D37+F37+H37+J37+L37+N37</f>
        <v>12.8</v>
      </c>
      <c r="P37" s="334"/>
    </row>
    <row r="38" spans="1:16" ht="15.75" thickBot="1" x14ac:dyDescent="0.3">
      <c r="A38" s="107"/>
      <c r="B38" s="321" t="s">
        <v>175</v>
      </c>
      <c r="C38" s="322"/>
      <c r="D38" s="323"/>
      <c r="E38" s="322"/>
      <c r="F38" s="323"/>
      <c r="G38" s="324"/>
      <c r="H38" s="323"/>
      <c r="I38" s="324"/>
      <c r="J38" s="323"/>
      <c r="K38" s="325"/>
      <c r="L38" s="323">
        <v>12.8</v>
      </c>
      <c r="M38" s="325"/>
      <c r="N38" s="323"/>
      <c r="O38" s="326">
        <f t="shared" si="4"/>
        <v>12.8</v>
      </c>
      <c r="P38" s="340"/>
    </row>
    <row r="39" spans="1:16" x14ac:dyDescent="0.25">
      <c r="A39" s="112">
        <v>14</v>
      </c>
      <c r="B39" s="98" t="s">
        <v>121</v>
      </c>
      <c r="C39" s="80"/>
      <c r="D39" s="81"/>
      <c r="E39" s="82"/>
      <c r="F39" s="83"/>
      <c r="G39" s="80">
        <v>6</v>
      </c>
      <c r="H39" s="83">
        <v>12.8</v>
      </c>
      <c r="I39" s="80"/>
      <c r="J39" s="83"/>
      <c r="K39" s="80"/>
      <c r="L39" s="83"/>
      <c r="M39" s="84"/>
      <c r="N39" s="85"/>
      <c r="O39" s="313">
        <f t="shared" si="4"/>
        <v>12.8</v>
      </c>
      <c r="P39" s="310"/>
    </row>
    <row r="40" spans="1:16" ht="15.75" thickBot="1" x14ac:dyDescent="0.3">
      <c r="A40" s="113"/>
      <c r="B40" s="99" t="s">
        <v>122</v>
      </c>
      <c r="C40" s="86"/>
      <c r="D40" s="87"/>
      <c r="E40" s="86"/>
      <c r="F40" s="88"/>
      <c r="G40" s="86"/>
      <c r="H40" s="88">
        <v>12.8</v>
      </c>
      <c r="I40" s="86"/>
      <c r="J40" s="88"/>
      <c r="K40" s="86"/>
      <c r="L40" s="88"/>
      <c r="M40" s="89"/>
      <c r="N40" s="90"/>
      <c r="O40" s="312">
        <f t="shared" si="4"/>
        <v>12.8</v>
      </c>
      <c r="P40" s="160"/>
    </row>
    <row r="41" spans="1:16" x14ac:dyDescent="0.25">
      <c r="A41" s="114">
        <v>15</v>
      </c>
      <c r="B41" s="91" t="s">
        <v>152</v>
      </c>
      <c r="C41" s="92"/>
      <c r="D41" s="93"/>
      <c r="E41" s="92"/>
      <c r="F41" s="93"/>
      <c r="G41" s="92"/>
      <c r="H41" s="93"/>
      <c r="I41" s="94">
        <v>1</v>
      </c>
      <c r="J41" s="93"/>
      <c r="K41" s="94"/>
      <c r="L41" s="93"/>
      <c r="M41" s="94"/>
      <c r="N41" s="93"/>
      <c r="O41" s="313">
        <f t="shared" si="4"/>
        <v>0</v>
      </c>
      <c r="P41" s="328"/>
    </row>
    <row r="42" spans="1:16" ht="15.75" thickBot="1" x14ac:dyDescent="0.3">
      <c r="A42" s="115"/>
      <c r="B42" s="100" t="s">
        <v>153</v>
      </c>
      <c r="C42" s="95"/>
      <c r="D42" s="96"/>
      <c r="E42" s="95"/>
      <c r="F42" s="96"/>
      <c r="G42" s="95"/>
      <c r="H42" s="96"/>
      <c r="I42" s="97"/>
      <c r="J42" s="96"/>
      <c r="K42" s="97"/>
      <c r="L42" s="96"/>
      <c r="M42" s="97"/>
      <c r="N42" s="96"/>
      <c r="O42" s="314">
        <f t="shared" si="4"/>
        <v>0</v>
      </c>
      <c r="P42" s="340"/>
    </row>
    <row r="43" spans="1:16" x14ac:dyDescent="0.25">
      <c r="A43" s="114">
        <v>16</v>
      </c>
      <c r="B43" s="91" t="s">
        <v>197</v>
      </c>
      <c r="C43" s="92"/>
      <c r="D43" s="93"/>
      <c r="E43" s="92"/>
      <c r="F43" s="93"/>
      <c r="G43" s="92"/>
      <c r="H43" s="93"/>
      <c r="I43" s="94"/>
      <c r="J43" s="93"/>
      <c r="K43" s="94"/>
      <c r="L43" s="93"/>
      <c r="M43" s="94">
        <v>3</v>
      </c>
      <c r="N43" s="93">
        <v>72.2</v>
      </c>
      <c r="O43" s="313">
        <f t="shared" ref="O43:O44" si="5">D43+F43+H43+J43+L43+N43</f>
        <v>72.2</v>
      </c>
      <c r="P43" s="328"/>
    </row>
    <row r="44" spans="1:16" ht="15.75" thickBot="1" x14ac:dyDescent="0.3">
      <c r="A44" s="115"/>
      <c r="B44" s="100" t="s">
        <v>198</v>
      </c>
      <c r="C44" s="95"/>
      <c r="D44" s="96"/>
      <c r="E44" s="95"/>
      <c r="F44" s="96"/>
      <c r="G44" s="95"/>
      <c r="H44" s="96"/>
      <c r="I44" s="97"/>
      <c r="J44" s="96"/>
      <c r="K44" s="97"/>
      <c r="L44" s="96"/>
      <c r="M44" s="97"/>
      <c r="N44" s="96">
        <v>72.2</v>
      </c>
      <c r="O44" s="314">
        <f t="shared" si="5"/>
        <v>72.2</v>
      </c>
      <c r="P44" s="340"/>
    </row>
    <row r="45" spans="1:16" x14ac:dyDescent="0.25">
      <c r="A45" s="114">
        <v>17</v>
      </c>
      <c r="B45" s="91" t="s">
        <v>199</v>
      </c>
      <c r="C45" s="92"/>
      <c r="D45" s="93"/>
      <c r="E45" s="92"/>
      <c r="F45" s="93"/>
      <c r="G45" s="92"/>
      <c r="H45" s="93"/>
      <c r="I45" s="94"/>
      <c r="J45" s="93"/>
      <c r="K45" s="94"/>
      <c r="L45" s="93"/>
      <c r="M45" s="94"/>
      <c r="N45" s="81">
        <v>1</v>
      </c>
      <c r="O45" s="313">
        <f t="shared" ref="O45:O46" si="6">D45+F45+H45+J45+L45+N45</f>
        <v>1</v>
      </c>
      <c r="P45" s="328"/>
    </row>
    <row r="46" spans="1:16" ht="15.75" thickBot="1" x14ac:dyDescent="0.3">
      <c r="A46" s="115"/>
      <c r="B46" s="100" t="s">
        <v>200</v>
      </c>
      <c r="C46" s="95"/>
      <c r="D46" s="96"/>
      <c r="E46" s="95"/>
      <c r="F46" s="96"/>
      <c r="G46" s="95"/>
      <c r="H46" s="96"/>
      <c r="I46" s="97"/>
      <c r="J46" s="96"/>
      <c r="K46" s="97"/>
      <c r="L46" s="96"/>
      <c r="M46" s="97"/>
      <c r="N46" s="285">
        <v>1</v>
      </c>
      <c r="O46" s="314">
        <f t="shared" si="6"/>
        <v>1</v>
      </c>
      <c r="P46" s="340"/>
    </row>
    <row r="47" spans="1:16" x14ac:dyDescent="0.25">
      <c r="A47" s="114">
        <v>18</v>
      </c>
      <c r="B47" s="91" t="s">
        <v>201</v>
      </c>
      <c r="C47" s="92"/>
      <c r="D47" s="93"/>
      <c r="E47" s="92"/>
      <c r="F47" s="93"/>
      <c r="G47" s="92"/>
      <c r="H47" s="93"/>
      <c r="I47" s="94"/>
      <c r="J47" s="93"/>
      <c r="K47" s="94"/>
      <c r="L47" s="93"/>
      <c r="M47" s="94"/>
      <c r="N47" s="81">
        <v>1</v>
      </c>
      <c r="O47" s="313">
        <f t="shared" ref="O47:O48" si="7">D47+F47+H47+J47+L47+N47</f>
        <v>1</v>
      </c>
      <c r="P47" s="328"/>
    </row>
    <row r="48" spans="1:16" ht="15.75" thickBot="1" x14ac:dyDescent="0.3">
      <c r="A48" s="115"/>
      <c r="B48" s="100" t="s">
        <v>202</v>
      </c>
      <c r="C48" s="95"/>
      <c r="D48" s="96"/>
      <c r="E48" s="95"/>
      <c r="F48" s="96"/>
      <c r="G48" s="95"/>
      <c r="H48" s="96"/>
      <c r="I48" s="97"/>
      <c r="J48" s="96"/>
      <c r="K48" s="97"/>
      <c r="L48" s="96"/>
      <c r="M48" s="97"/>
      <c r="N48" s="285">
        <v>1</v>
      </c>
      <c r="O48" s="314">
        <f t="shared" si="7"/>
        <v>1</v>
      </c>
      <c r="P48" s="340"/>
    </row>
    <row r="49" spans="1:16" x14ac:dyDescent="0.25">
      <c r="A49" s="114">
        <v>19</v>
      </c>
      <c r="B49" s="91" t="s">
        <v>88</v>
      </c>
      <c r="C49" s="92"/>
      <c r="D49" s="93"/>
      <c r="E49" s="92"/>
      <c r="F49" s="93"/>
      <c r="G49" s="92"/>
      <c r="H49" s="93"/>
      <c r="I49" s="94"/>
      <c r="J49" s="93"/>
      <c r="K49" s="94"/>
      <c r="L49" s="93"/>
      <c r="M49" s="94"/>
      <c r="N49" s="81">
        <v>1</v>
      </c>
      <c r="O49" s="313">
        <f t="shared" ref="O49:O50" si="8">D49+F49+H49+J49+L49+N49</f>
        <v>1</v>
      </c>
      <c r="P49" s="328"/>
    </row>
    <row r="50" spans="1:16" ht="15.75" thickBot="1" x14ac:dyDescent="0.3">
      <c r="A50" s="115"/>
      <c r="B50" s="100" t="s">
        <v>203</v>
      </c>
      <c r="C50" s="95"/>
      <c r="D50" s="96"/>
      <c r="E50" s="95"/>
      <c r="F50" s="96"/>
      <c r="G50" s="95"/>
      <c r="H50" s="96"/>
      <c r="I50" s="97"/>
      <c r="J50" s="96"/>
      <c r="K50" s="97"/>
      <c r="L50" s="96"/>
      <c r="M50" s="97"/>
      <c r="N50" s="285">
        <v>1</v>
      </c>
      <c r="O50" s="314">
        <f t="shared" si="8"/>
        <v>1</v>
      </c>
      <c r="P50" s="340"/>
    </row>
    <row r="51" spans="1:16" x14ac:dyDescent="0.25">
      <c r="A51" s="114">
        <v>19</v>
      </c>
      <c r="B51" s="91" t="s">
        <v>204</v>
      </c>
      <c r="C51" s="92"/>
      <c r="D51" s="93"/>
      <c r="E51" s="92"/>
      <c r="F51" s="93"/>
      <c r="G51" s="92"/>
      <c r="H51" s="93"/>
      <c r="I51" s="94"/>
      <c r="J51" s="93"/>
      <c r="K51" s="94"/>
      <c r="L51" s="93"/>
      <c r="M51" s="94">
        <v>7</v>
      </c>
      <c r="N51" s="93">
        <v>37.5</v>
      </c>
      <c r="O51" s="313">
        <f t="shared" ref="O51:O52" si="9">D51+F51+H51+J51+L51+N51</f>
        <v>37.5</v>
      </c>
      <c r="P51" s="328"/>
    </row>
    <row r="52" spans="1:16" ht="15.75" thickBot="1" x14ac:dyDescent="0.3">
      <c r="A52" s="115"/>
      <c r="B52" s="100" t="s">
        <v>205</v>
      </c>
      <c r="C52" s="95"/>
      <c r="D52" s="96"/>
      <c r="E52" s="95"/>
      <c r="F52" s="96"/>
      <c r="G52" s="95"/>
      <c r="H52" s="96"/>
      <c r="I52" s="97"/>
      <c r="J52" s="96"/>
      <c r="K52" s="97"/>
      <c r="L52" s="96"/>
      <c r="M52" s="97"/>
      <c r="N52" s="96">
        <v>37.5</v>
      </c>
      <c r="O52" s="314">
        <f t="shared" si="9"/>
        <v>37.5</v>
      </c>
      <c r="P52" s="340"/>
    </row>
    <row r="53" spans="1:16" x14ac:dyDescent="0.25">
      <c r="K53" s="236"/>
      <c r="M53" s="236"/>
    </row>
    <row r="54" spans="1:16" x14ac:dyDescent="0.25">
      <c r="K54" s="236"/>
      <c r="M54" s="236"/>
    </row>
    <row r="55" spans="1:16" x14ac:dyDescent="0.25">
      <c r="B55" s="287" t="s">
        <v>225</v>
      </c>
      <c r="C55" s="287"/>
      <c r="D55" s="287"/>
      <c r="K55" s="236"/>
    </row>
    <row r="56" spans="1:16" x14ac:dyDescent="0.25">
      <c r="K56" s="236"/>
    </row>
    <row r="57" spans="1:16" x14ac:dyDescent="0.25">
      <c r="K57" s="236"/>
    </row>
  </sheetData>
  <mergeCells count="24">
    <mergeCell ref="A1:P1"/>
    <mergeCell ref="A2:P2"/>
    <mergeCell ref="A4:A7"/>
    <mergeCell ref="B4:B7"/>
    <mergeCell ref="C4:D4"/>
    <mergeCell ref="E4:F4"/>
    <mergeCell ref="G4:H4"/>
    <mergeCell ref="I4:J4"/>
    <mergeCell ref="O4:O7"/>
    <mergeCell ref="P4:P7"/>
    <mergeCell ref="K4:L4"/>
    <mergeCell ref="K5:L5"/>
    <mergeCell ref="M4:N4"/>
    <mergeCell ref="I6:J6"/>
    <mergeCell ref="K6:L6"/>
    <mergeCell ref="I5:J5"/>
    <mergeCell ref="M5:N5"/>
    <mergeCell ref="M6:N6"/>
    <mergeCell ref="C6:D6"/>
    <mergeCell ref="C5:D5"/>
    <mergeCell ref="E5:F5"/>
    <mergeCell ref="G5:H5"/>
    <mergeCell ref="E6:F6"/>
    <mergeCell ref="G6:H6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10" zoomScale="85" zoomScaleNormal="85" workbookViewId="0">
      <selection activeCell="B43" sqref="B43"/>
    </sheetView>
  </sheetViews>
  <sheetFormatPr defaultRowHeight="15" x14ac:dyDescent="0.25"/>
  <cols>
    <col min="2" max="2" width="29.5703125" customWidth="1"/>
  </cols>
  <sheetData>
    <row r="1" spans="1:16" ht="18.75" x14ac:dyDescent="0.25">
      <c r="A1" s="173" t="s">
        <v>48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6" ht="18.75" x14ac:dyDescent="0.25">
      <c r="A2" s="173" t="s">
        <v>27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74" t="s">
        <v>1</v>
      </c>
      <c r="B4" s="177" t="s">
        <v>2</v>
      </c>
      <c r="C4" s="165" t="s">
        <v>3</v>
      </c>
      <c r="D4" s="166"/>
      <c r="E4" s="165" t="s">
        <v>4</v>
      </c>
      <c r="F4" s="166"/>
      <c r="G4" s="165" t="s">
        <v>6</v>
      </c>
      <c r="H4" s="166"/>
      <c r="I4" s="165" t="s">
        <v>8</v>
      </c>
      <c r="J4" s="166"/>
      <c r="K4" s="165" t="s">
        <v>35</v>
      </c>
      <c r="L4" s="166"/>
      <c r="M4" s="180" t="s">
        <v>10</v>
      </c>
      <c r="N4" s="181"/>
      <c r="O4" s="167" t="s">
        <v>11</v>
      </c>
      <c r="P4" s="170" t="s">
        <v>12</v>
      </c>
    </row>
    <row r="5" spans="1:16" x14ac:dyDescent="0.25">
      <c r="A5" s="175"/>
      <c r="B5" s="178"/>
      <c r="C5" s="163" t="s">
        <v>49</v>
      </c>
      <c r="D5" s="164"/>
      <c r="E5" s="163" t="s">
        <v>50</v>
      </c>
      <c r="F5" s="164"/>
      <c r="G5" s="163" t="s">
        <v>51</v>
      </c>
      <c r="H5" s="164"/>
      <c r="I5" s="163" t="s">
        <v>118</v>
      </c>
      <c r="J5" s="164"/>
      <c r="K5" s="163" t="s">
        <v>151</v>
      </c>
      <c r="L5" s="164"/>
      <c r="M5" s="161" t="s">
        <v>55</v>
      </c>
      <c r="N5" s="162"/>
      <c r="O5" s="168"/>
      <c r="P5" s="171"/>
    </row>
    <row r="6" spans="1:16" x14ac:dyDescent="0.25">
      <c r="A6" s="175"/>
      <c r="B6" s="178"/>
      <c r="C6" s="163" t="s">
        <v>54</v>
      </c>
      <c r="D6" s="164"/>
      <c r="E6" s="163" t="s">
        <v>5</v>
      </c>
      <c r="F6" s="164"/>
      <c r="G6" s="163" t="s">
        <v>7</v>
      </c>
      <c r="H6" s="164"/>
      <c r="I6" s="163" t="s">
        <v>9</v>
      </c>
      <c r="J6" s="164"/>
      <c r="K6" s="163" t="s">
        <v>32</v>
      </c>
      <c r="L6" s="164"/>
      <c r="M6" s="161" t="s">
        <v>41</v>
      </c>
      <c r="N6" s="162"/>
      <c r="O6" s="168"/>
      <c r="P6" s="171"/>
    </row>
    <row r="7" spans="1:16" ht="15.75" thickBot="1" x14ac:dyDescent="0.3">
      <c r="A7" s="176"/>
      <c r="B7" s="179"/>
      <c r="C7" s="6" t="s">
        <v>13</v>
      </c>
      <c r="D7" s="7" t="s">
        <v>14</v>
      </c>
      <c r="E7" s="6" t="s">
        <v>13</v>
      </c>
      <c r="F7" s="7" t="s">
        <v>14</v>
      </c>
      <c r="G7" s="6" t="s">
        <v>13</v>
      </c>
      <c r="H7" s="7" t="s">
        <v>14</v>
      </c>
      <c r="I7" s="6" t="s">
        <v>13</v>
      </c>
      <c r="J7" s="7" t="s">
        <v>14</v>
      </c>
      <c r="K7" s="6" t="s">
        <v>13</v>
      </c>
      <c r="L7" s="7" t="s">
        <v>14</v>
      </c>
      <c r="M7" s="5" t="s">
        <v>13</v>
      </c>
      <c r="N7" s="9" t="s">
        <v>14</v>
      </c>
      <c r="O7" s="169"/>
      <c r="P7" s="172"/>
    </row>
    <row r="8" spans="1:16" x14ac:dyDescent="0.25">
      <c r="A8" s="3">
        <v>1</v>
      </c>
      <c r="B8" s="410" t="s">
        <v>207</v>
      </c>
      <c r="C8" s="411"/>
      <c r="D8" s="412"/>
      <c r="E8" s="413">
        <v>1</v>
      </c>
      <c r="F8" s="414">
        <v>100</v>
      </c>
      <c r="G8" s="411">
        <v>1</v>
      </c>
      <c r="H8" s="415">
        <v>100</v>
      </c>
      <c r="I8" s="416"/>
      <c r="J8" s="414"/>
      <c r="K8" s="411">
        <v>2</v>
      </c>
      <c r="L8" s="417">
        <v>71.7</v>
      </c>
      <c r="M8" s="416">
        <v>2</v>
      </c>
      <c r="N8" s="414">
        <v>71.7</v>
      </c>
      <c r="O8" s="289">
        <f>D8+F8+H8+J8+L8+N8-L8</f>
        <v>271.7</v>
      </c>
      <c r="P8" s="418">
        <v>1</v>
      </c>
    </row>
    <row r="9" spans="1:16" x14ac:dyDescent="0.25">
      <c r="A9" s="4"/>
      <c r="B9" s="301" t="s">
        <v>28</v>
      </c>
      <c r="C9" s="357"/>
      <c r="D9" s="419"/>
      <c r="E9" s="302"/>
      <c r="F9" s="303">
        <v>100</v>
      </c>
      <c r="G9" s="357"/>
      <c r="H9" s="358">
        <v>100</v>
      </c>
      <c r="I9" s="302"/>
      <c r="J9" s="303"/>
      <c r="K9" s="357"/>
      <c r="L9" s="358">
        <v>71.7</v>
      </c>
      <c r="M9" s="302"/>
      <c r="N9" s="420">
        <v>1</v>
      </c>
      <c r="O9" s="304">
        <f>D9+F9+H9+J9+L9+N9-N9</f>
        <v>271.7</v>
      </c>
      <c r="P9" s="421"/>
    </row>
    <row r="10" spans="1:16" s="119" customFormat="1" x14ac:dyDescent="0.25">
      <c r="A10" s="4"/>
      <c r="B10" s="341" t="s">
        <v>208</v>
      </c>
      <c r="C10" s="375"/>
      <c r="D10" s="376"/>
      <c r="E10" s="127"/>
      <c r="F10" s="130"/>
      <c r="G10" s="375"/>
      <c r="H10" s="377"/>
      <c r="I10" s="127"/>
      <c r="J10" s="130"/>
      <c r="K10" s="375"/>
      <c r="L10" s="377"/>
      <c r="M10" s="131">
        <v>2</v>
      </c>
      <c r="N10" s="132">
        <v>71.7</v>
      </c>
      <c r="O10" s="344">
        <f>N10</f>
        <v>71.7</v>
      </c>
      <c r="P10" s="155"/>
    </row>
    <row r="11" spans="1:16" s="119" customFormat="1" ht="15.75" thickBot="1" x14ac:dyDescent="0.3">
      <c r="A11" s="2"/>
      <c r="B11" s="99" t="s">
        <v>212</v>
      </c>
      <c r="C11" s="139"/>
      <c r="D11" s="140"/>
      <c r="E11" s="86"/>
      <c r="F11" s="142"/>
      <c r="G11" s="139"/>
      <c r="H11" s="378"/>
      <c r="I11" s="86"/>
      <c r="J11" s="142"/>
      <c r="K11" s="139"/>
      <c r="L11" s="378"/>
      <c r="M11" s="89"/>
      <c r="N11" s="144">
        <v>1</v>
      </c>
      <c r="O11" s="312">
        <f>N11</f>
        <v>1</v>
      </c>
      <c r="P11" s="379"/>
    </row>
    <row r="12" spans="1:16" x14ac:dyDescent="0.25">
      <c r="A12" s="4">
        <v>2</v>
      </c>
      <c r="B12" s="380" t="s">
        <v>31</v>
      </c>
      <c r="C12" s="281"/>
      <c r="D12" s="381"/>
      <c r="E12" s="382">
        <v>2</v>
      </c>
      <c r="F12" s="383">
        <v>71.7</v>
      </c>
      <c r="G12" s="281">
        <v>3</v>
      </c>
      <c r="H12" s="384">
        <v>50</v>
      </c>
      <c r="I12" s="283"/>
      <c r="J12" s="383"/>
      <c r="K12" s="281"/>
      <c r="L12" s="384"/>
      <c r="M12" s="385"/>
      <c r="N12" s="386"/>
      <c r="O12" s="313">
        <f t="shared" ref="O8:O13" si="0">D12+F12+H12+J12+L12+N12</f>
        <v>121.7</v>
      </c>
      <c r="P12" s="155"/>
    </row>
    <row r="13" spans="1:16" ht="15.75" thickBot="1" x14ac:dyDescent="0.3">
      <c r="A13" s="2"/>
      <c r="B13" s="99" t="s">
        <v>30</v>
      </c>
      <c r="C13" s="139"/>
      <c r="D13" s="140"/>
      <c r="E13" s="86"/>
      <c r="F13" s="142">
        <v>71.7</v>
      </c>
      <c r="G13" s="139"/>
      <c r="H13" s="378">
        <v>50</v>
      </c>
      <c r="I13" s="86"/>
      <c r="J13" s="142"/>
      <c r="K13" s="139"/>
      <c r="L13" s="378"/>
      <c r="M13" s="89"/>
      <c r="N13" s="144"/>
      <c r="O13" s="314">
        <f t="shared" si="0"/>
        <v>121.7</v>
      </c>
      <c r="P13" s="379"/>
    </row>
    <row r="14" spans="1:16" x14ac:dyDescent="0.25">
      <c r="A14" s="4">
        <v>3</v>
      </c>
      <c r="B14" s="288" t="s">
        <v>123</v>
      </c>
      <c r="C14" s="150"/>
      <c r="D14" s="422"/>
      <c r="E14" s="148"/>
      <c r="F14" s="149"/>
      <c r="G14" s="150">
        <v>2</v>
      </c>
      <c r="H14" s="352">
        <v>71.7</v>
      </c>
      <c r="I14" s="146"/>
      <c r="J14" s="149"/>
      <c r="K14" s="150">
        <v>3</v>
      </c>
      <c r="L14" s="352">
        <v>50</v>
      </c>
      <c r="M14" s="146">
        <v>1</v>
      </c>
      <c r="N14" s="149">
        <v>100</v>
      </c>
      <c r="O14" s="305">
        <f t="shared" ref="O14:O15" si="1">D14+F14+H14+J14+L14+N14</f>
        <v>221.7</v>
      </c>
      <c r="P14" s="124">
        <v>2</v>
      </c>
    </row>
    <row r="15" spans="1:16" ht="15.75" thickBot="1" x14ac:dyDescent="0.3">
      <c r="A15" s="2"/>
      <c r="B15" s="290" t="s">
        <v>124</v>
      </c>
      <c r="C15" s="353"/>
      <c r="D15" s="423"/>
      <c r="E15" s="291"/>
      <c r="F15" s="293"/>
      <c r="G15" s="353"/>
      <c r="H15" s="354">
        <v>71.7</v>
      </c>
      <c r="I15" s="291"/>
      <c r="J15" s="293"/>
      <c r="K15" s="353"/>
      <c r="L15" s="354">
        <v>50</v>
      </c>
      <c r="M15" s="291"/>
      <c r="N15" s="293">
        <v>100</v>
      </c>
      <c r="O15" s="424">
        <f t="shared" si="1"/>
        <v>221.7</v>
      </c>
      <c r="P15" s="425"/>
    </row>
    <row r="16" spans="1:16" x14ac:dyDescent="0.25">
      <c r="A16" s="106">
        <v>4</v>
      </c>
      <c r="B16" s="91" t="s">
        <v>176</v>
      </c>
      <c r="C16" s="392"/>
      <c r="D16" s="393"/>
      <c r="E16" s="92"/>
      <c r="F16" s="315"/>
      <c r="G16" s="392"/>
      <c r="H16" s="393"/>
      <c r="I16" s="92"/>
      <c r="J16" s="315"/>
      <c r="K16" s="394">
        <v>1</v>
      </c>
      <c r="L16" s="388">
        <v>100</v>
      </c>
      <c r="M16" s="92"/>
      <c r="N16" s="315"/>
      <c r="O16" s="313">
        <f t="shared" ref="O16:O36" si="2">D16+F16+H16+J16+L16+N16</f>
        <v>100</v>
      </c>
      <c r="P16" s="395"/>
    </row>
    <row r="17" spans="1:18" ht="15.75" thickBot="1" x14ac:dyDescent="0.3">
      <c r="A17" s="107"/>
      <c r="B17" s="321" t="s">
        <v>177</v>
      </c>
      <c r="C17" s="324"/>
      <c r="D17" s="396"/>
      <c r="E17" s="322"/>
      <c r="F17" s="323"/>
      <c r="G17" s="324"/>
      <c r="H17" s="396"/>
      <c r="I17" s="322"/>
      <c r="J17" s="323"/>
      <c r="K17" s="325"/>
      <c r="L17" s="140">
        <v>100</v>
      </c>
      <c r="M17" s="322"/>
      <c r="N17" s="323"/>
      <c r="O17" s="314">
        <f t="shared" si="2"/>
        <v>100</v>
      </c>
      <c r="P17" s="397"/>
    </row>
    <row r="18" spans="1:18" x14ac:dyDescent="0.25">
      <c r="A18" s="4">
        <v>5</v>
      </c>
      <c r="B18" s="98" t="s">
        <v>125</v>
      </c>
      <c r="C18" s="387"/>
      <c r="D18" s="388"/>
      <c r="E18" s="82"/>
      <c r="F18" s="308"/>
      <c r="G18" s="387">
        <v>3</v>
      </c>
      <c r="H18" s="389">
        <v>50</v>
      </c>
      <c r="I18" s="80"/>
      <c r="J18" s="308"/>
      <c r="K18" s="387">
        <v>5</v>
      </c>
      <c r="L18" s="389">
        <v>15.6</v>
      </c>
      <c r="M18" s="390"/>
      <c r="N18" s="391"/>
      <c r="O18" s="313">
        <f t="shared" si="2"/>
        <v>65.599999999999994</v>
      </c>
      <c r="P18" s="374"/>
    </row>
    <row r="19" spans="1:18" ht="15.75" thickBot="1" x14ac:dyDescent="0.3">
      <c r="A19" s="2"/>
      <c r="B19" s="99" t="s">
        <v>126</v>
      </c>
      <c r="C19" s="139"/>
      <c r="D19" s="140"/>
      <c r="E19" s="86"/>
      <c r="F19" s="142"/>
      <c r="G19" s="139"/>
      <c r="H19" s="378">
        <v>50</v>
      </c>
      <c r="I19" s="86"/>
      <c r="J19" s="142"/>
      <c r="K19" s="139"/>
      <c r="L19" s="378">
        <v>15.6</v>
      </c>
      <c r="M19" s="89"/>
      <c r="N19" s="144"/>
      <c r="O19" s="314">
        <f t="shared" si="2"/>
        <v>65.599999999999994</v>
      </c>
      <c r="P19" s="379"/>
    </row>
    <row r="20" spans="1:18" x14ac:dyDescent="0.25">
      <c r="A20" s="3">
        <v>6</v>
      </c>
      <c r="B20" s="98" t="s">
        <v>42</v>
      </c>
      <c r="C20" s="387"/>
      <c r="D20" s="388"/>
      <c r="E20" s="82">
        <v>3</v>
      </c>
      <c r="F20" s="308">
        <v>50</v>
      </c>
      <c r="G20" s="387"/>
      <c r="H20" s="389"/>
      <c r="I20" s="80"/>
      <c r="J20" s="308"/>
      <c r="K20" s="387"/>
      <c r="L20" s="389"/>
      <c r="M20" s="390"/>
      <c r="N20" s="391"/>
      <c r="O20" s="313">
        <f t="shared" si="2"/>
        <v>50</v>
      </c>
      <c r="P20" s="374"/>
    </row>
    <row r="21" spans="1:18" ht="15.75" thickBot="1" x14ac:dyDescent="0.3">
      <c r="A21" s="2"/>
      <c r="B21" s="99" t="s">
        <v>43</v>
      </c>
      <c r="C21" s="139"/>
      <c r="D21" s="140"/>
      <c r="E21" s="86"/>
      <c r="F21" s="142">
        <v>50</v>
      </c>
      <c r="G21" s="139"/>
      <c r="H21" s="378"/>
      <c r="I21" s="86"/>
      <c r="J21" s="142"/>
      <c r="K21" s="139"/>
      <c r="L21" s="378"/>
      <c r="M21" s="89"/>
      <c r="N21" s="144"/>
      <c r="O21" s="314">
        <f t="shared" si="2"/>
        <v>50</v>
      </c>
      <c r="P21" s="379"/>
    </row>
    <row r="22" spans="1:18" x14ac:dyDescent="0.25">
      <c r="A22" s="4">
        <v>7</v>
      </c>
      <c r="B22" s="98" t="s">
        <v>39</v>
      </c>
      <c r="C22" s="387"/>
      <c r="D22" s="388"/>
      <c r="E22" s="82">
        <v>4</v>
      </c>
      <c r="F22" s="308">
        <v>31.7</v>
      </c>
      <c r="G22" s="387"/>
      <c r="H22" s="389"/>
      <c r="I22" s="80"/>
      <c r="J22" s="308"/>
      <c r="K22" s="387"/>
      <c r="L22" s="389"/>
      <c r="M22" s="390"/>
      <c r="N22" s="391"/>
      <c r="O22" s="313">
        <f t="shared" si="2"/>
        <v>31.7</v>
      </c>
      <c r="P22" s="374"/>
      <c r="Q22" s="22"/>
      <c r="R22" s="22"/>
    </row>
    <row r="23" spans="1:18" ht="15.75" thickBot="1" x14ac:dyDescent="0.3">
      <c r="A23" s="2"/>
      <c r="B23" s="99" t="s">
        <v>37</v>
      </c>
      <c r="C23" s="139"/>
      <c r="D23" s="140"/>
      <c r="E23" s="86"/>
      <c r="F23" s="142">
        <v>31.7</v>
      </c>
      <c r="G23" s="139"/>
      <c r="H23" s="378"/>
      <c r="I23" s="86"/>
      <c r="J23" s="142"/>
      <c r="K23" s="139"/>
      <c r="L23" s="378"/>
      <c r="M23" s="89"/>
      <c r="N23" s="144"/>
      <c r="O23" s="314">
        <f t="shared" si="2"/>
        <v>31.7</v>
      </c>
      <c r="P23" s="379"/>
      <c r="Q23" s="22"/>
      <c r="R23" s="22"/>
    </row>
    <row r="24" spans="1:18" x14ac:dyDescent="0.25">
      <c r="A24" s="109">
        <v>8</v>
      </c>
      <c r="B24" s="350" t="s">
        <v>178</v>
      </c>
      <c r="C24" s="316"/>
      <c r="D24" s="398"/>
      <c r="E24" s="351"/>
      <c r="F24" s="317"/>
      <c r="G24" s="316"/>
      <c r="H24" s="398"/>
      <c r="I24" s="351"/>
      <c r="J24" s="317"/>
      <c r="K24" s="318">
        <v>4</v>
      </c>
      <c r="L24" s="398">
        <v>31.7</v>
      </c>
      <c r="M24" s="399">
        <v>3</v>
      </c>
      <c r="N24" s="284">
        <v>50</v>
      </c>
      <c r="O24" s="400">
        <f t="shared" si="2"/>
        <v>81.7</v>
      </c>
      <c r="P24" s="328"/>
    </row>
    <row r="25" spans="1:18" x14ac:dyDescent="0.25">
      <c r="A25" s="109"/>
      <c r="B25" s="401" t="s">
        <v>179</v>
      </c>
      <c r="C25" s="402"/>
      <c r="D25" s="403"/>
      <c r="E25" s="404"/>
      <c r="F25" s="405"/>
      <c r="G25" s="402"/>
      <c r="H25" s="403"/>
      <c r="I25" s="404"/>
      <c r="J25" s="405"/>
      <c r="K25" s="406"/>
      <c r="L25" s="403">
        <v>31.7</v>
      </c>
      <c r="M25" s="404"/>
      <c r="N25" s="407"/>
      <c r="O25" s="408">
        <f t="shared" si="2"/>
        <v>31.7</v>
      </c>
      <c r="P25" s="334"/>
    </row>
    <row r="26" spans="1:18" s="119" customFormat="1" ht="15.75" thickBot="1" x14ac:dyDescent="0.3">
      <c r="A26" s="110"/>
      <c r="B26" s="321" t="s">
        <v>209</v>
      </c>
      <c r="C26" s="324"/>
      <c r="D26" s="396"/>
      <c r="E26" s="322"/>
      <c r="F26" s="323"/>
      <c r="G26" s="324"/>
      <c r="H26" s="396"/>
      <c r="I26" s="322"/>
      <c r="J26" s="323"/>
      <c r="K26" s="325"/>
      <c r="L26" s="396"/>
      <c r="M26" s="322"/>
      <c r="N26" s="242">
        <v>50</v>
      </c>
      <c r="O26" s="409">
        <f>N26</f>
        <v>50</v>
      </c>
      <c r="P26" s="340"/>
    </row>
    <row r="27" spans="1:18" x14ac:dyDescent="0.25">
      <c r="A27" s="4">
        <v>9</v>
      </c>
      <c r="B27" s="380" t="s">
        <v>44</v>
      </c>
      <c r="C27" s="281"/>
      <c r="D27" s="381"/>
      <c r="E27" s="382">
        <v>5</v>
      </c>
      <c r="F27" s="383">
        <v>15.6</v>
      </c>
      <c r="G27" s="281"/>
      <c r="H27" s="384"/>
      <c r="I27" s="283"/>
      <c r="J27" s="383"/>
      <c r="K27" s="281"/>
      <c r="L27" s="384"/>
      <c r="M27" s="385"/>
      <c r="N27" s="386"/>
      <c r="O27" s="313">
        <f t="shared" si="2"/>
        <v>15.6</v>
      </c>
      <c r="P27" s="155"/>
    </row>
    <row r="28" spans="1:18" ht="15.75" thickBot="1" x14ac:dyDescent="0.3">
      <c r="A28" s="2"/>
      <c r="B28" s="99" t="s">
        <v>104</v>
      </c>
      <c r="C28" s="139"/>
      <c r="D28" s="140"/>
      <c r="E28" s="86"/>
      <c r="F28" s="142">
        <v>15.6</v>
      </c>
      <c r="G28" s="139"/>
      <c r="H28" s="378"/>
      <c r="I28" s="86"/>
      <c r="J28" s="142"/>
      <c r="K28" s="139"/>
      <c r="L28" s="378"/>
      <c r="M28" s="89"/>
      <c r="N28" s="144"/>
      <c r="O28" s="314">
        <f t="shared" si="2"/>
        <v>15.6</v>
      </c>
      <c r="P28" s="379"/>
    </row>
    <row r="29" spans="1:18" x14ac:dyDescent="0.25">
      <c r="A29" s="108">
        <v>10</v>
      </c>
      <c r="B29" s="350" t="s">
        <v>180</v>
      </c>
      <c r="C29" s="316"/>
      <c r="D29" s="398"/>
      <c r="E29" s="351"/>
      <c r="F29" s="317"/>
      <c r="G29" s="316"/>
      <c r="H29" s="398"/>
      <c r="I29" s="351"/>
      <c r="J29" s="317"/>
      <c r="K29" s="318">
        <v>6</v>
      </c>
      <c r="L29" s="381">
        <v>1</v>
      </c>
      <c r="M29" s="351"/>
      <c r="N29" s="317"/>
      <c r="O29" s="313">
        <f t="shared" si="2"/>
        <v>1</v>
      </c>
      <c r="P29" s="395"/>
    </row>
    <row r="30" spans="1:18" ht="15.75" thickBot="1" x14ac:dyDescent="0.3">
      <c r="A30" s="107"/>
      <c r="B30" s="321" t="s">
        <v>181</v>
      </c>
      <c r="C30" s="324"/>
      <c r="D30" s="396"/>
      <c r="E30" s="322"/>
      <c r="F30" s="323"/>
      <c r="G30" s="324"/>
      <c r="H30" s="396"/>
      <c r="I30" s="322"/>
      <c r="J30" s="323"/>
      <c r="K30" s="325"/>
      <c r="L30" s="140">
        <v>1</v>
      </c>
      <c r="M30" s="322"/>
      <c r="N30" s="323"/>
      <c r="O30" s="314">
        <f t="shared" si="2"/>
        <v>1</v>
      </c>
      <c r="P30" s="397"/>
    </row>
    <row r="31" spans="1:18" x14ac:dyDescent="0.25">
      <c r="A31" s="4">
        <v>11</v>
      </c>
      <c r="B31" s="98" t="s">
        <v>29</v>
      </c>
      <c r="C31" s="387"/>
      <c r="D31" s="388"/>
      <c r="E31" s="82">
        <v>6</v>
      </c>
      <c r="F31" s="308">
        <v>1</v>
      </c>
      <c r="G31" s="387"/>
      <c r="H31" s="389"/>
      <c r="I31" s="80"/>
      <c r="J31" s="308"/>
      <c r="K31" s="387"/>
      <c r="L31" s="389"/>
      <c r="M31" s="390"/>
      <c r="N31" s="391"/>
      <c r="O31" s="313">
        <f t="shared" si="2"/>
        <v>1</v>
      </c>
      <c r="P31" s="374"/>
    </row>
    <row r="32" spans="1:18" ht="15.75" thickBot="1" x14ac:dyDescent="0.3">
      <c r="A32" s="2"/>
      <c r="B32" s="99" t="s">
        <v>38</v>
      </c>
      <c r="C32" s="139"/>
      <c r="D32" s="140"/>
      <c r="E32" s="86"/>
      <c r="F32" s="142">
        <v>1</v>
      </c>
      <c r="G32" s="139"/>
      <c r="H32" s="378"/>
      <c r="I32" s="86"/>
      <c r="J32" s="142"/>
      <c r="K32" s="139"/>
      <c r="L32" s="378"/>
      <c r="M32" s="89"/>
      <c r="N32" s="144"/>
      <c r="O32" s="314">
        <f t="shared" si="2"/>
        <v>1</v>
      </c>
      <c r="P32" s="379"/>
    </row>
    <row r="33" spans="1:16" x14ac:dyDescent="0.25">
      <c r="A33" s="4">
        <v>12</v>
      </c>
      <c r="B33" s="98" t="s">
        <v>127</v>
      </c>
      <c r="C33" s="387"/>
      <c r="D33" s="388"/>
      <c r="E33" s="82"/>
      <c r="F33" s="308"/>
      <c r="G33" s="387">
        <v>6</v>
      </c>
      <c r="H33" s="389">
        <v>1</v>
      </c>
      <c r="I33" s="80"/>
      <c r="J33" s="308"/>
      <c r="K33" s="387"/>
      <c r="L33" s="389"/>
      <c r="M33" s="390"/>
      <c r="N33" s="391"/>
      <c r="O33" s="313">
        <f t="shared" si="2"/>
        <v>1</v>
      </c>
      <c r="P33" s="374"/>
    </row>
    <row r="34" spans="1:16" ht="15.75" thickBot="1" x14ac:dyDescent="0.3">
      <c r="A34" s="2"/>
      <c r="B34" s="99" t="s">
        <v>128</v>
      </c>
      <c r="C34" s="139"/>
      <c r="D34" s="140"/>
      <c r="E34" s="86"/>
      <c r="F34" s="142"/>
      <c r="G34" s="139"/>
      <c r="H34" s="378">
        <v>1</v>
      </c>
      <c r="I34" s="86"/>
      <c r="J34" s="142"/>
      <c r="K34" s="139"/>
      <c r="L34" s="378"/>
      <c r="M34" s="89"/>
      <c r="N34" s="144"/>
      <c r="O34" s="314">
        <f t="shared" si="2"/>
        <v>1</v>
      </c>
      <c r="P34" s="379"/>
    </row>
    <row r="35" spans="1:16" x14ac:dyDescent="0.25">
      <c r="A35" s="4">
        <v>13</v>
      </c>
      <c r="B35" s="98" t="s">
        <v>129</v>
      </c>
      <c r="C35" s="387"/>
      <c r="D35" s="388"/>
      <c r="E35" s="82"/>
      <c r="F35" s="308"/>
      <c r="G35" s="387">
        <v>6</v>
      </c>
      <c r="H35" s="389">
        <v>1</v>
      </c>
      <c r="I35" s="80"/>
      <c r="J35" s="308"/>
      <c r="K35" s="387"/>
      <c r="L35" s="389"/>
      <c r="M35" s="390"/>
      <c r="N35" s="391"/>
      <c r="O35" s="313">
        <f t="shared" si="2"/>
        <v>1</v>
      </c>
      <c r="P35" s="374"/>
    </row>
    <row r="36" spans="1:16" ht="15.75" thickBot="1" x14ac:dyDescent="0.3">
      <c r="A36" s="2"/>
      <c r="B36" s="99" t="s">
        <v>130</v>
      </c>
      <c r="C36" s="139"/>
      <c r="D36" s="140"/>
      <c r="E36" s="86"/>
      <c r="F36" s="142"/>
      <c r="G36" s="139"/>
      <c r="H36" s="378">
        <v>1</v>
      </c>
      <c r="I36" s="86"/>
      <c r="J36" s="142"/>
      <c r="K36" s="139"/>
      <c r="L36" s="378"/>
      <c r="M36" s="89"/>
      <c r="N36" s="144"/>
      <c r="O36" s="314">
        <f t="shared" si="2"/>
        <v>1</v>
      </c>
      <c r="P36" s="379"/>
    </row>
    <row r="37" spans="1:16" x14ac:dyDescent="0.25">
      <c r="A37" s="4">
        <v>14</v>
      </c>
      <c r="B37" s="98" t="s">
        <v>210</v>
      </c>
      <c r="C37" s="387"/>
      <c r="D37" s="388"/>
      <c r="E37" s="82"/>
      <c r="F37" s="308"/>
      <c r="G37" s="387"/>
      <c r="H37" s="389"/>
      <c r="I37" s="80"/>
      <c r="J37" s="308"/>
      <c r="K37" s="387"/>
      <c r="L37" s="389"/>
      <c r="M37" s="390"/>
      <c r="N37" s="391">
        <v>1</v>
      </c>
      <c r="O37" s="313">
        <f t="shared" ref="O37:O38" si="3">D37+F37+H37+J37+L37+N37</f>
        <v>1</v>
      </c>
      <c r="P37" s="374"/>
    </row>
    <row r="38" spans="1:16" ht="15.75" thickBot="1" x14ac:dyDescent="0.3">
      <c r="A38" s="2"/>
      <c r="B38" s="99" t="s">
        <v>211</v>
      </c>
      <c r="C38" s="139"/>
      <c r="D38" s="140"/>
      <c r="E38" s="86"/>
      <c r="F38" s="142"/>
      <c r="G38" s="139"/>
      <c r="H38" s="378"/>
      <c r="I38" s="86"/>
      <c r="J38" s="142"/>
      <c r="K38" s="139"/>
      <c r="L38" s="378"/>
      <c r="M38" s="89"/>
      <c r="N38" s="144">
        <v>1</v>
      </c>
      <c r="O38" s="314">
        <f t="shared" si="3"/>
        <v>1</v>
      </c>
      <c r="P38" s="379"/>
    </row>
    <row r="39" spans="1:16" x14ac:dyDescent="0.25">
      <c r="A39" s="4">
        <v>15</v>
      </c>
      <c r="B39" s="98" t="s">
        <v>213</v>
      </c>
      <c r="C39" s="387"/>
      <c r="D39" s="388"/>
      <c r="E39" s="82"/>
      <c r="F39" s="308"/>
      <c r="G39" s="387"/>
      <c r="H39" s="389"/>
      <c r="I39" s="80"/>
      <c r="J39" s="308"/>
      <c r="K39" s="387"/>
      <c r="L39" s="389"/>
      <c r="M39" s="390"/>
      <c r="N39" s="391">
        <v>1</v>
      </c>
      <c r="O39" s="313">
        <f t="shared" ref="O39:O40" si="4">D39+F39+H39+J39+L39+N39</f>
        <v>1</v>
      </c>
      <c r="P39" s="374"/>
    </row>
    <row r="40" spans="1:16" ht="15.75" thickBot="1" x14ac:dyDescent="0.3">
      <c r="A40" s="2"/>
      <c r="B40" s="99" t="s">
        <v>214</v>
      </c>
      <c r="C40" s="139"/>
      <c r="D40" s="140"/>
      <c r="E40" s="86"/>
      <c r="F40" s="142"/>
      <c r="G40" s="139"/>
      <c r="H40" s="378"/>
      <c r="I40" s="86"/>
      <c r="J40" s="142"/>
      <c r="K40" s="139"/>
      <c r="L40" s="378"/>
      <c r="M40" s="89"/>
      <c r="N40" s="144">
        <v>1</v>
      </c>
      <c r="O40" s="314">
        <f t="shared" si="4"/>
        <v>1</v>
      </c>
      <c r="P40" s="379"/>
    </row>
    <row r="41" spans="1:16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3" spans="1:16" x14ac:dyDescent="0.25">
      <c r="B43" s="287" t="s">
        <v>225</v>
      </c>
      <c r="C43" s="286"/>
      <c r="D43" s="286"/>
    </row>
  </sheetData>
  <mergeCells count="24">
    <mergeCell ref="A1:P1"/>
    <mergeCell ref="A2:P2"/>
    <mergeCell ref="A4:A7"/>
    <mergeCell ref="B4:B7"/>
    <mergeCell ref="C4:D4"/>
    <mergeCell ref="E4:F4"/>
    <mergeCell ref="G4:H4"/>
    <mergeCell ref="I4:J4"/>
    <mergeCell ref="O4:O7"/>
    <mergeCell ref="P4:P7"/>
    <mergeCell ref="K4:L4"/>
    <mergeCell ref="K5:L5"/>
    <mergeCell ref="M4:N4"/>
    <mergeCell ref="I6:J6"/>
    <mergeCell ref="K6:L6"/>
    <mergeCell ref="I5:J5"/>
    <mergeCell ref="M5:N5"/>
    <mergeCell ref="M6:N6"/>
    <mergeCell ref="C6:D6"/>
    <mergeCell ref="C5:D5"/>
    <mergeCell ref="E5:F5"/>
    <mergeCell ref="G5:H5"/>
    <mergeCell ref="E6:F6"/>
    <mergeCell ref="G6:H6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T16" sqref="T16"/>
    </sheetView>
  </sheetViews>
  <sheetFormatPr defaultRowHeight="15" x14ac:dyDescent="0.25"/>
  <cols>
    <col min="2" max="2" width="26.28515625" customWidth="1"/>
  </cols>
  <sheetData>
    <row r="1" spans="1:16" ht="18.75" x14ac:dyDescent="0.25">
      <c r="A1" s="173" t="s">
        <v>48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6" ht="18.75" x14ac:dyDescent="0.25">
      <c r="A2" s="173" t="s">
        <v>131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74" t="s">
        <v>1</v>
      </c>
      <c r="B4" s="167" t="s">
        <v>132</v>
      </c>
      <c r="C4" s="165" t="s">
        <v>3</v>
      </c>
      <c r="D4" s="166"/>
      <c r="E4" s="165" t="s">
        <v>4</v>
      </c>
      <c r="F4" s="166"/>
      <c r="G4" s="165" t="s">
        <v>6</v>
      </c>
      <c r="H4" s="166"/>
      <c r="I4" s="165" t="s">
        <v>8</v>
      </c>
      <c r="J4" s="166"/>
      <c r="K4" s="165" t="s">
        <v>35</v>
      </c>
      <c r="L4" s="166"/>
      <c r="M4" s="180" t="s">
        <v>10</v>
      </c>
      <c r="N4" s="181"/>
      <c r="O4" s="170" t="s">
        <v>11</v>
      </c>
      <c r="P4" s="167" t="s">
        <v>12</v>
      </c>
    </row>
    <row r="5" spans="1:16" x14ac:dyDescent="0.25">
      <c r="A5" s="175"/>
      <c r="B5" s="168"/>
      <c r="C5" s="163" t="s">
        <v>49</v>
      </c>
      <c r="D5" s="164"/>
      <c r="E5" s="163" t="s">
        <v>50</v>
      </c>
      <c r="F5" s="164"/>
      <c r="G5" s="163" t="s">
        <v>51</v>
      </c>
      <c r="H5" s="164"/>
      <c r="I5" s="163" t="s">
        <v>118</v>
      </c>
      <c r="J5" s="164"/>
      <c r="K5" s="163" t="s">
        <v>151</v>
      </c>
      <c r="L5" s="164"/>
      <c r="M5" s="161" t="s">
        <v>55</v>
      </c>
      <c r="N5" s="162"/>
      <c r="O5" s="171"/>
      <c r="P5" s="168"/>
    </row>
    <row r="6" spans="1:16" x14ac:dyDescent="0.25">
      <c r="A6" s="175"/>
      <c r="B6" s="168"/>
      <c r="C6" s="163" t="s">
        <v>54</v>
      </c>
      <c r="D6" s="164"/>
      <c r="E6" s="163" t="s">
        <v>5</v>
      </c>
      <c r="F6" s="164"/>
      <c r="G6" s="163" t="s">
        <v>7</v>
      </c>
      <c r="H6" s="164"/>
      <c r="I6" s="163" t="s">
        <v>9</v>
      </c>
      <c r="J6" s="164"/>
      <c r="K6" s="163" t="s">
        <v>32</v>
      </c>
      <c r="L6" s="164"/>
      <c r="M6" s="161" t="s">
        <v>41</v>
      </c>
      <c r="N6" s="162"/>
      <c r="O6" s="171"/>
      <c r="P6" s="168"/>
    </row>
    <row r="7" spans="1:16" ht="15.75" thickBot="1" x14ac:dyDescent="0.3">
      <c r="A7" s="176"/>
      <c r="B7" s="169"/>
      <c r="C7" s="50" t="s">
        <v>13</v>
      </c>
      <c r="D7" s="51" t="s">
        <v>14</v>
      </c>
      <c r="E7" s="50" t="s">
        <v>13</v>
      </c>
      <c r="F7" s="51" t="s">
        <v>14</v>
      </c>
      <c r="G7" s="50" t="s">
        <v>13</v>
      </c>
      <c r="H7" s="51" t="s">
        <v>14</v>
      </c>
      <c r="I7" s="50" t="s">
        <v>13</v>
      </c>
      <c r="J7" s="51" t="s">
        <v>14</v>
      </c>
      <c r="K7" s="50" t="s">
        <v>13</v>
      </c>
      <c r="L7" s="51" t="s">
        <v>14</v>
      </c>
      <c r="M7" s="50" t="s">
        <v>13</v>
      </c>
      <c r="N7" s="51" t="s">
        <v>14</v>
      </c>
      <c r="O7" s="185"/>
      <c r="P7" s="186"/>
    </row>
    <row r="8" spans="1:16" x14ac:dyDescent="0.25">
      <c r="A8" s="78">
        <v>1</v>
      </c>
      <c r="B8" s="444" t="s">
        <v>133</v>
      </c>
      <c r="C8" s="445"/>
      <c r="D8" s="446"/>
      <c r="E8" s="148"/>
      <c r="F8" s="149"/>
      <c r="G8" s="447">
        <v>1</v>
      </c>
      <c r="H8" s="448">
        <v>100</v>
      </c>
      <c r="I8" s="146">
        <v>4</v>
      </c>
      <c r="J8" s="449">
        <v>45.9</v>
      </c>
      <c r="K8" s="146">
        <v>2</v>
      </c>
      <c r="L8" s="449">
        <v>71.7</v>
      </c>
      <c r="M8" s="146"/>
      <c r="N8" s="149"/>
      <c r="O8" s="450">
        <f t="shared" ref="O8:O14" si="0">N8+L8+J8+H8+F8+D8</f>
        <v>217.6</v>
      </c>
      <c r="P8" s="451">
        <v>1</v>
      </c>
    </row>
    <row r="9" spans="1:16" x14ac:dyDescent="0.25">
      <c r="A9" s="53">
        <v>2</v>
      </c>
      <c r="B9" s="426" t="s">
        <v>156</v>
      </c>
      <c r="C9" s="330"/>
      <c r="D9" s="427"/>
      <c r="E9" s="330"/>
      <c r="F9" s="427"/>
      <c r="G9" s="330"/>
      <c r="H9" s="427"/>
      <c r="I9" s="332">
        <v>1</v>
      </c>
      <c r="J9" s="428">
        <v>100</v>
      </c>
      <c r="K9" s="332">
        <v>1</v>
      </c>
      <c r="L9" s="428">
        <v>100</v>
      </c>
      <c r="M9" s="330"/>
      <c r="N9" s="427"/>
      <c r="O9" s="429">
        <f t="shared" si="0"/>
        <v>200</v>
      </c>
      <c r="P9" s="430"/>
    </row>
    <row r="10" spans="1:16" x14ac:dyDescent="0.25">
      <c r="A10" s="53">
        <v>3</v>
      </c>
      <c r="B10" s="431" t="s">
        <v>137</v>
      </c>
      <c r="C10" s="330"/>
      <c r="D10" s="427"/>
      <c r="E10" s="330"/>
      <c r="F10" s="427"/>
      <c r="G10" s="432">
        <v>5</v>
      </c>
      <c r="H10" s="433">
        <v>38.799999999999997</v>
      </c>
      <c r="I10" s="332">
        <v>3</v>
      </c>
      <c r="J10" s="428">
        <v>60.4</v>
      </c>
      <c r="K10" s="332"/>
      <c r="L10" s="428"/>
      <c r="M10" s="330"/>
      <c r="N10" s="427"/>
      <c r="O10" s="429">
        <f t="shared" si="0"/>
        <v>99.199999999999989</v>
      </c>
      <c r="P10" s="430"/>
    </row>
    <row r="11" spans="1:16" x14ac:dyDescent="0.25">
      <c r="A11" s="53">
        <v>4</v>
      </c>
      <c r="B11" s="431" t="s">
        <v>134</v>
      </c>
      <c r="C11" s="330"/>
      <c r="D11" s="427"/>
      <c r="E11" s="330"/>
      <c r="F11" s="427"/>
      <c r="G11" s="432">
        <v>2</v>
      </c>
      <c r="H11" s="433">
        <v>79.5</v>
      </c>
      <c r="I11" s="332"/>
      <c r="J11" s="428"/>
      <c r="K11" s="332"/>
      <c r="L11" s="428"/>
      <c r="M11" s="330"/>
      <c r="N11" s="427"/>
      <c r="O11" s="429">
        <f t="shared" si="0"/>
        <v>79.5</v>
      </c>
      <c r="P11" s="430"/>
    </row>
    <row r="12" spans="1:16" ht="14.25" customHeight="1" x14ac:dyDescent="0.25">
      <c r="A12" s="52">
        <v>5</v>
      </c>
      <c r="B12" s="426" t="s">
        <v>157</v>
      </c>
      <c r="C12" s="330"/>
      <c r="D12" s="427"/>
      <c r="E12" s="330"/>
      <c r="F12" s="427"/>
      <c r="G12" s="330"/>
      <c r="H12" s="427"/>
      <c r="I12" s="332">
        <v>2</v>
      </c>
      <c r="J12" s="428">
        <v>77.599999999999994</v>
      </c>
      <c r="K12" s="332"/>
      <c r="L12" s="428"/>
      <c r="M12" s="330"/>
      <c r="N12" s="427"/>
      <c r="O12" s="429">
        <f t="shared" si="0"/>
        <v>77.599999999999994</v>
      </c>
      <c r="P12" s="430"/>
    </row>
    <row r="13" spans="1:16" x14ac:dyDescent="0.25">
      <c r="A13" s="53">
        <v>6</v>
      </c>
      <c r="B13" s="431" t="s">
        <v>135</v>
      </c>
      <c r="C13" s="330"/>
      <c r="D13" s="427"/>
      <c r="E13" s="330"/>
      <c r="F13" s="427"/>
      <c r="G13" s="432">
        <v>3</v>
      </c>
      <c r="H13" s="433">
        <v>63.8</v>
      </c>
      <c r="I13" s="332"/>
      <c r="J13" s="428"/>
      <c r="K13" s="332"/>
      <c r="L13" s="428"/>
      <c r="M13" s="330"/>
      <c r="N13" s="427"/>
      <c r="O13" s="429">
        <f t="shared" si="0"/>
        <v>63.8</v>
      </c>
      <c r="P13" s="434"/>
    </row>
    <row r="14" spans="1:16" x14ac:dyDescent="0.25">
      <c r="A14" s="103">
        <v>7</v>
      </c>
      <c r="B14" s="431" t="s">
        <v>136</v>
      </c>
      <c r="C14" s="330"/>
      <c r="D14" s="427"/>
      <c r="E14" s="330"/>
      <c r="F14" s="427"/>
      <c r="G14" s="432">
        <v>4</v>
      </c>
      <c r="H14" s="433">
        <v>50.5</v>
      </c>
      <c r="I14" s="332">
        <v>8</v>
      </c>
      <c r="J14" s="428">
        <v>1</v>
      </c>
      <c r="K14" s="332"/>
      <c r="L14" s="428"/>
      <c r="M14" s="330"/>
      <c r="N14" s="427"/>
      <c r="O14" s="429">
        <f t="shared" si="0"/>
        <v>51.5</v>
      </c>
      <c r="P14" s="430"/>
    </row>
    <row r="15" spans="1:16" x14ac:dyDescent="0.25">
      <c r="A15" s="53">
        <v>8</v>
      </c>
      <c r="B15" s="435" t="s">
        <v>182</v>
      </c>
      <c r="C15" s="330"/>
      <c r="D15" s="427"/>
      <c r="E15" s="330"/>
      <c r="F15" s="427"/>
      <c r="G15" s="330"/>
      <c r="H15" s="427"/>
      <c r="I15" s="330"/>
      <c r="J15" s="427"/>
      <c r="K15" s="332">
        <v>3</v>
      </c>
      <c r="L15" s="428">
        <v>50</v>
      </c>
      <c r="M15" s="330"/>
      <c r="N15" s="427"/>
      <c r="O15" s="436">
        <f t="shared" ref="O15:O25" si="1">N15+L15+J15+H15+F15+D15</f>
        <v>50</v>
      </c>
      <c r="P15" s="430"/>
    </row>
    <row r="16" spans="1:16" x14ac:dyDescent="0.25">
      <c r="A16" s="53">
        <v>9</v>
      </c>
      <c r="B16" s="426" t="s">
        <v>158</v>
      </c>
      <c r="C16" s="330"/>
      <c r="D16" s="427"/>
      <c r="E16" s="330"/>
      <c r="F16" s="427"/>
      <c r="G16" s="330"/>
      <c r="H16" s="427"/>
      <c r="I16" s="332">
        <v>4</v>
      </c>
      <c r="J16" s="428">
        <v>45.9</v>
      </c>
      <c r="K16" s="332"/>
      <c r="L16" s="428"/>
      <c r="M16" s="330"/>
      <c r="N16" s="427"/>
      <c r="O16" s="429">
        <f t="shared" si="1"/>
        <v>45.9</v>
      </c>
      <c r="P16" s="430"/>
    </row>
    <row r="17" spans="1:16" x14ac:dyDescent="0.25">
      <c r="A17" s="53">
        <v>10</v>
      </c>
      <c r="B17" s="435" t="s">
        <v>183</v>
      </c>
      <c r="C17" s="330"/>
      <c r="D17" s="427"/>
      <c r="E17" s="330"/>
      <c r="F17" s="427"/>
      <c r="G17" s="330"/>
      <c r="H17" s="427"/>
      <c r="I17" s="330"/>
      <c r="J17" s="427"/>
      <c r="K17" s="332">
        <v>4</v>
      </c>
      <c r="L17" s="428">
        <v>31.7</v>
      </c>
      <c r="M17" s="330"/>
      <c r="N17" s="427"/>
      <c r="O17" s="436">
        <f t="shared" si="1"/>
        <v>31.7</v>
      </c>
      <c r="P17" s="430"/>
    </row>
    <row r="18" spans="1:16" x14ac:dyDescent="0.25">
      <c r="A18" s="52">
        <v>11</v>
      </c>
      <c r="B18" s="426" t="s">
        <v>159</v>
      </c>
      <c r="C18" s="330"/>
      <c r="D18" s="427"/>
      <c r="E18" s="330"/>
      <c r="F18" s="427"/>
      <c r="G18" s="330"/>
      <c r="H18" s="427"/>
      <c r="I18" s="332">
        <v>6</v>
      </c>
      <c r="J18" s="428">
        <v>21.5</v>
      </c>
      <c r="K18" s="332"/>
      <c r="L18" s="428"/>
      <c r="M18" s="330"/>
      <c r="N18" s="427"/>
      <c r="O18" s="429">
        <f t="shared" si="1"/>
        <v>21.5</v>
      </c>
      <c r="P18" s="434"/>
    </row>
    <row r="19" spans="1:16" x14ac:dyDescent="0.25">
      <c r="A19" s="53">
        <v>12</v>
      </c>
      <c r="B19" s="426" t="s">
        <v>160</v>
      </c>
      <c r="C19" s="330"/>
      <c r="D19" s="427"/>
      <c r="E19" s="330"/>
      <c r="F19" s="427"/>
      <c r="G19" s="330"/>
      <c r="H19" s="427"/>
      <c r="I19" s="332">
        <v>7</v>
      </c>
      <c r="J19" s="428">
        <v>10.9</v>
      </c>
      <c r="K19" s="332"/>
      <c r="L19" s="428"/>
      <c r="M19" s="330"/>
      <c r="N19" s="427"/>
      <c r="O19" s="429">
        <f t="shared" si="1"/>
        <v>10.9</v>
      </c>
      <c r="P19" s="430"/>
    </row>
    <row r="20" spans="1:16" x14ac:dyDescent="0.25">
      <c r="A20" s="103">
        <v>13</v>
      </c>
      <c r="B20" s="435" t="s">
        <v>184</v>
      </c>
      <c r="C20" s="330"/>
      <c r="D20" s="427"/>
      <c r="E20" s="330"/>
      <c r="F20" s="427"/>
      <c r="G20" s="330"/>
      <c r="H20" s="427"/>
      <c r="I20" s="330"/>
      <c r="J20" s="427"/>
      <c r="K20" s="332">
        <v>5</v>
      </c>
      <c r="L20" s="428">
        <v>1</v>
      </c>
      <c r="M20" s="330"/>
      <c r="N20" s="427"/>
      <c r="O20" s="436">
        <f t="shared" si="1"/>
        <v>1</v>
      </c>
      <c r="P20" s="430"/>
    </row>
    <row r="21" spans="1:16" x14ac:dyDescent="0.25">
      <c r="A21" s="53">
        <v>14</v>
      </c>
      <c r="B21" s="435" t="s">
        <v>185</v>
      </c>
      <c r="C21" s="330"/>
      <c r="D21" s="427"/>
      <c r="E21" s="330"/>
      <c r="F21" s="427"/>
      <c r="G21" s="330"/>
      <c r="H21" s="427"/>
      <c r="I21" s="330"/>
      <c r="J21" s="427"/>
      <c r="K21" s="332">
        <v>5</v>
      </c>
      <c r="L21" s="428">
        <v>1</v>
      </c>
      <c r="M21" s="330"/>
      <c r="N21" s="427"/>
      <c r="O21" s="436">
        <f t="shared" si="1"/>
        <v>1</v>
      </c>
      <c r="P21" s="430"/>
    </row>
    <row r="22" spans="1:16" x14ac:dyDescent="0.25">
      <c r="A22" s="53">
        <v>15</v>
      </c>
      <c r="B22" s="431" t="s">
        <v>138</v>
      </c>
      <c r="C22" s="330"/>
      <c r="D22" s="427"/>
      <c r="E22" s="330"/>
      <c r="F22" s="427"/>
      <c r="G22" s="437">
        <v>9</v>
      </c>
      <c r="H22" s="433">
        <v>1</v>
      </c>
      <c r="I22" s="330"/>
      <c r="J22" s="427"/>
      <c r="K22" s="332"/>
      <c r="L22" s="428"/>
      <c r="M22" s="330"/>
      <c r="N22" s="427"/>
      <c r="O22" s="429">
        <f t="shared" si="1"/>
        <v>1</v>
      </c>
      <c r="P22" s="438"/>
    </row>
    <row r="23" spans="1:16" x14ac:dyDescent="0.25">
      <c r="A23" s="53">
        <v>16</v>
      </c>
      <c r="B23" s="431" t="s">
        <v>139</v>
      </c>
      <c r="C23" s="330"/>
      <c r="D23" s="427"/>
      <c r="E23" s="330"/>
      <c r="F23" s="427"/>
      <c r="G23" s="437">
        <v>9</v>
      </c>
      <c r="H23" s="433">
        <v>1</v>
      </c>
      <c r="I23" s="330"/>
      <c r="J23" s="427"/>
      <c r="K23" s="330"/>
      <c r="L23" s="427"/>
      <c r="M23" s="330"/>
      <c r="N23" s="427"/>
      <c r="O23" s="429">
        <f t="shared" si="1"/>
        <v>1</v>
      </c>
      <c r="P23" s="439"/>
    </row>
    <row r="24" spans="1:16" x14ac:dyDescent="0.25">
      <c r="A24" s="52">
        <v>17</v>
      </c>
      <c r="B24" s="431" t="s">
        <v>140</v>
      </c>
      <c r="C24" s="330"/>
      <c r="D24" s="427"/>
      <c r="E24" s="330"/>
      <c r="F24" s="427"/>
      <c r="G24" s="437">
        <v>9</v>
      </c>
      <c r="H24" s="433">
        <v>1</v>
      </c>
      <c r="I24" s="330"/>
      <c r="J24" s="427"/>
      <c r="K24" s="330"/>
      <c r="L24" s="427"/>
      <c r="M24" s="330"/>
      <c r="N24" s="427"/>
      <c r="O24" s="429">
        <f t="shared" si="1"/>
        <v>1</v>
      </c>
      <c r="P24" s="430"/>
    </row>
    <row r="25" spans="1:16" ht="15.75" thickBot="1" x14ac:dyDescent="0.3">
      <c r="A25" s="104">
        <v>18</v>
      </c>
      <c r="B25" s="440" t="s">
        <v>141</v>
      </c>
      <c r="C25" s="322"/>
      <c r="D25" s="323"/>
      <c r="E25" s="322"/>
      <c r="F25" s="323"/>
      <c r="G25" s="441">
        <v>9</v>
      </c>
      <c r="H25" s="442">
        <v>1</v>
      </c>
      <c r="I25" s="322"/>
      <c r="J25" s="323"/>
      <c r="K25" s="322"/>
      <c r="L25" s="323"/>
      <c r="M25" s="322"/>
      <c r="N25" s="323"/>
      <c r="O25" s="443">
        <f t="shared" si="1"/>
        <v>1</v>
      </c>
      <c r="P25" s="430"/>
    </row>
    <row r="26" spans="1:16" x14ac:dyDescent="0.25">
      <c r="O26" s="105"/>
    </row>
    <row r="28" spans="1:16" x14ac:dyDescent="0.25">
      <c r="B28" s="287" t="s">
        <v>226</v>
      </c>
      <c r="C28" s="286"/>
      <c r="D28" s="286"/>
      <c r="E28" s="286"/>
    </row>
  </sheetData>
  <mergeCells count="24">
    <mergeCell ref="A1:P1"/>
    <mergeCell ref="A2:P2"/>
    <mergeCell ref="A4:A7"/>
    <mergeCell ref="B4:B7"/>
    <mergeCell ref="C4:D4"/>
    <mergeCell ref="E4:F4"/>
    <mergeCell ref="G4:H4"/>
    <mergeCell ref="I4:J4"/>
    <mergeCell ref="K4:L4"/>
    <mergeCell ref="M4:N4"/>
    <mergeCell ref="P4:P7"/>
    <mergeCell ref="C5:D5"/>
    <mergeCell ref="E5:F5"/>
    <mergeCell ref="G5:H5"/>
    <mergeCell ref="I5:J5"/>
    <mergeCell ref="K5:L5"/>
    <mergeCell ref="O4:O7"/>
    <mergeCell ref="M5:N5"/>
    <mergeCell ref="C6:D6"/>
    <mergeCell ref="E6:F6"/>
    <mergeCell ref="G6:H6"/>
    <mergeCell ref="I6:J6"/>
    <mergeCell ref="K6:L6"/>
    <mergeCell ref="M6:N6"/>
  </mergeCells>
  <pageMargins left="0.31496062992125984" right="0.31496062992125984" top="0.3543307086614173" bottom="0.354330708661417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="85" zoomScaleNormal="85" workbookViewId="0">
      <selection activeCell="B27" sqref="B27"/>
    </sheetView>
  </sheetViews>
  <sheetFormatPr defaultRowHeight="15" x14ac:dyDescent="0.25"/>
  <cols>
    <col min="2" max="2" width="32.5703125" customWidth="1"/>
  </cols>
  <sheetData>
    <row r="1" spans="1:17" ht="18.75" x14ac:dyDescent="0.25">
      <c r="A1" s="173" t="s">
        <v>48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7" ht="18.75" x14ac:dyDescent="0.25">
      <c r="A2" s="173" t="s">
        <v>105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7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A4" s="187" t="s">
        <v>1</v>
      </c>
      <c r="B4" s="190" t="s">
        <v>2</v>
      </c>
      <c r="C4" s="165" t="s">
        <v>3</v>
      </c>
      <c r="D4" s="166"/>
      <c r="E4" s="165" t="s">
        <v>4</v>
      </c>
      <c r="F4" s="166"/>
      <c r="G4" s="165" t="s">
        <v>6</v>
      </c>
      <c r="H4" s="166"/>
      <c r="I4" s="165" t="s">
        <v>8</v>
      </c>
      <c r="J4" s="166"/>
      <c r="K4" s="165" t="s">
        <v>35</v>
      </c>
      <c r="L4" s="166"/>
      <c r="M4" s="180" t="s">
        <v>10</v>
      </c>
      <c r="N4" s="181"/>
      <c r="O4" s="167" t="s">
        <v>11</v>
      </c>
      <c r="P4" s="170" t="s">
        <v>12</v>
      </c>
    </row>
    <row r="5" spans="1:17" x14ac:dyDescent="0.25">
      <c r="A5" s="188"/>
      <c r="B5" s="191"/>
      <c r="C5" s="163" t="s">
        <v>49</v>
      </c>
      <c r="D5" s="164"/>
      <c r="E5" s="163" t="s">
        <v>50</v>
      </c>
      <c r="F5" s="164"/>
      <c r="G5" s="163" t="s">
        <v>51</v>
      </c>
      <c r="H5" s="164"/>
      <c r="I5" s="163" t="s">
        <v>118</v>
      </c>
      <c r="J5" s="164"/>
      <c r="K5" s="163" t="s">
        <v>151</v>
      </c>
      <c r="L5" s="164"/>
      <c r="M5" s="161" t="s">
        <v>55</v>
      </c>
      <c r="N5" s="162"/>
      <c r="O5" s="168"/>
      <c r="P5" s="171"/>
    </row>
    <row r="6" spans="1:17" x14ac:dyDescent="0.25">
      <c r="A6" s="188"/>
      <c r="B6" s="191"/>
      <c r="C6" s="163" t="s">
        <v>54</v>
      </c>
      <c r="D6" s="164"/>
      <c r="E6" s="163" t="s">
        <v>5</v>
      </c>
      <c r="F6" s="164"/>
      <c r="G6" s="163" t="s">
        <v>7</v>
      </c>
      <c r="H6" s="164"/>
      <c r="I6" s="163" t="s">
        <v>9</v>
      </c>
      <c r="J6" s="164"/>
      <c r="K6" s="163" t="s">
        <v>32</v>
      </c>
      <c r="L6" s="164"/>
      <c r="M6" s="161" t="s">
        <v>41</v>
      </c>
      <c r="N6" s="162"/>
      <c r="O6" s="168"/>
      <c r="P6" s="171"/>
    </row>
    <row r="7" spans="1:17" ht="15.75" thickBot="1" x14ac:dyDescent="0.3">
      <c r="A7" s="189"/>
      <c r="B7" s="192"/>
      <c r="C7" s="6" t="s">
        <v>13</v>
      </c>
      <c r="D7" s="7" t="s">
        <v>14</v>
      </c>
      <c r="E7" s="6" t="s">
        <v>13</v>
      </c>
      <c r="F7" s="7" t="s">
        <v>14</v>
      </c>
      <c r="G7" s="6" t="s">
        <v>13</v>
      </c>
      <c r="H7" s="7" t="s">
        <v>14</v>
      </c>
      <c r="I7" s="6" t="s">
        <v>13</v>
      </c>
      <c r="J7" s="7" t="s">
        <v>14</v>
      </c>
      <c r="K7" s="6" t="s">
        <v>13</v>
      </c>
      <c r="L7" s="7" t="s">
        <v>14</v>
      </c>
      <c r="M7" s="5" t="s">
        <v>13</v>
      </c>
      <c r="N7" s="9" t="s">
        <v>14</v>
      </c>
      <c r="O7" s="169"/>
      <c r="P7" s="172"/>
    </row>
    <row r="8" spans="1:17" x14ac:dyDescent="0.25">
      <c r="A8" s="112">
        <v>1</v>
      </c>
      <c r="B8" s="452" t="s">
        <v>161</v>
      </c>
      <c r="C8" s="80"/>
      <c r="D8" s="307"/>
      <c r="E8" s="82"/>
      <c r="F8" s="308"/>
      <c r="G8" s="80"/>
      <c r="H8" s="308"/>
      <c r="I8" s="80">
        <v>1</v>
      </c>
      <c r="J8" s="308">
        <v>100</v>
      </c>
      <c r="K8" s="80">
        <v>1</v>
      </c>
      <c r="L8" s="308"/>
      <c r="M8" s="84"/>
      <c r="N8" s="85"/>
      <c r="O8" s="309">
        <f t="shared" ref="O8:O18" si="0">D8+F8+H8+J8+L8+N8</f>
        <v>100</v>
      </c>
      <c r="P8" s="374"/>
      <c r="Q8" s="1"/>
    </row>
    <row r="9" spans="1:17" x14ac:dyDescent="0.25">
      <c r="A9" s="453"/>
      <c r="B9" s="454" t="s">
        <v>166</v>
      </c>
      <c r="C9" s="122"/>
      <c r="D9" s="134"/>
      <c r="E9" s="455"/>
      <c r="F9" s="121"/>
      <c r="G9" s="122"/>
      <c r="H9" s="121"/>
      <c r="I9" s="122"/>
      <c r="J9" s="121"/>
      <c r="K9" s="122"/>
      <c r="L9" s="121"/>
      <c r="M9" s="347"/>
      <c r="N9" s="348"/>
      <c r="O9" s="333"/>
      <c r="P9" s="155"/>
      <c r="Q9" s="1"/>
    </row>
    <row r="10" spans="1:17" ht="15.75" thickBot="1" x14ac:dyDescent="0.3">
      <c r="A10" s="113"/>
      <c r="B10" s="156" t="s">
        <v>162</v>
      </c>
      <c r="C10" s="86"/>
      <c r="D10" s="242"/>
      <c r="E10" s="86"/>
      <c r="F10" s="142"/>
      <c r="G10" s="86"/>
      <c r="H10" s="142"/>
      <c r="I10" s="86"/>
      <c r="J10" s="142">
        <v>100</v>
      </c>
      <c r="K10" s="86"/>
      <c r="L10" s="142"/>
      <c r="M10" s="143"/>
      <c r="N10" s="311"/>
      <c r="O10" s="314">
        <f t="shared" si="0"/>
        <v>100</v>
      </c>
      <c r="P10" s="379"/>
      <c r="Q10" s="1"/>
    </row>
    <row r="11" spans="1:17" x14ac:dyDescent="0.25">
      <c r="A11" s="112">
        <v>2</v>
      </c>
      <c r="B11" s="452" t="s">
        <v>163</v>
      </c>
      <c r="C11" s="80"/>
      <c r="D11" s="307"/>
      <c r="E11" s="82"/>
      <c r="F11" s="308"/>
      <c r="G11" s="80"/>
      <c r="H11" s="308"/>
      <c r="I11" s="80">
        <v>2</v>
      </c>
      <c r="J11" s="308">
        <v>71.7</v>
      </c>
      <c r="K11" s="80"/>
      <c r="L11" s="308"/>
      <c r="M11" s="84"/>
      <c r="N11" s="85"/>
      <c r="O11" s="309">
        <f t="shared" si="0"/>
        <v>71.7</v>
      </c>
      <c r="P11" s="374"/>
      <c r="Q11" s="1"/>
    </row>
    <row r="12" spans="1:17" ht="15.75" thickBot="1" x14ac:dyDescent="0.3">
      <c r="A12" s="113"/>
      <c r="B12" s="156" t="s">
        <v>164</v>
      </c>
      <c r="C12" s="86"/>
      <c r="D12" s="242"/>
      <c r="E12" s="86"/>
      <c r="F12" s="142"/>
      <c r="G12" s="86"/>
      <c r="H12" s="142"/>
      <c r="I12" s="86"/>
      <c r="J12" s="142">
        <v>71.7</v>
      </c>
      <c r="K12" s="86"/>
      <c r="L12" s="142"/>
      <c r="M12" s="143"/>
      <c r="N12" s="311"/>
      <c r="O12" s="314">
        <f t="shared" si="0"/>
        <v>71.7</v>
      </c>
      <c r="P12" s="379"/>
      <c r="Q12" s="1"/>
    </row>
    <row r="13" spans="1:17" x14ac:dyDescent="0.25">
      <c r="A13" s="112">
        <v>3</v>
      </c>
      <c r="B13" s="452" t="s">
        <v>165</v>
      </c>
      <c r="C13" s="80"/>
      <c r="D13" s="307"/>
      <c r="E13" s="82"/>
      <c r="F13" s="308"/>
      <c r="G13" s="80"/>
      <c r="H13" s="308"/>
      <c r="I13" s="80">
        <v>3</v>
      </c>
      <c r="J13" s="308">
        <v>50</v>
      </c>
      <c r="K13" s="80">
        <v>2</v>
      </c>
      <c r="L13" s="308"/>
      <c r="M13" s="84"/>
      <c r="N13" s="85"/>
      <c r="O13" s="309">
        <f t="shared" si="0"/>
        <v>50</v>
      </c>
      <c r="P13" s="374"/>
      <c r="Q13" s="1"/>
    </row>
    <row r="14" spans="1:17" x14ac:dyDescent="0.25">
      <c r="A14" s="453"/>
      <c r="B14" s="454" t="s">
        <v>186</v>
      </c>
      <c r="C14" s="122"/>
      <c r="D14" s="134"/>
      <c r="E14" s="455"/>
      <c r="F14" s="121"/>
      <c r="G14" s="122"/>
      <c r="H14" s="121"/>
      <c r="I14" s="122"/>
      <c r="J14" s="121"/>
      <c r="K14" s="122"/>
      <c r="L14" s="121"/>
      <c r="M14" s="347"/>
      <c r="N14" s="348"/>
      <c r="O14" s="333"/>
      <c r="P14" s="155"/>
      <c r="Q14" s="1"/>
    </row>
    <row r="15" spans="1:17" ht="15.75" thickBot="1" x14ac:dyDescent="0.3">
      <c r="A15" s="113"/>
      <c r="B15" s="156" t="s">
        <v>166</v>
      </c>
      <c r="C15" s="86"/>
      <c r="D15" s="242"/>
      <c r="E15" s="86"/>
      <c r="F15" s="142"/>
      <c r="G15" s="86"/>
      <c r="H15" s="142"/>
      <c r="I15" s="86"/>
      <c r="J15" s="142">
        <v>50</v>
      </c>
      <c r="K15" s="86"/>
      <c r="L15" s="142"/>
      <c r="M15" s="143"/>
      <c r="N15" s="311"/>
      <c r="O15" s="314">
        <f t="shared" si="0"/>
        <v>50</v>
      </c>
      <c r="P15" s="379"/>
      <c r="Q15" s="1"/>
    </row>
    <row r="16" spans="1:17" x14ac:dyDescent="0.25">
      <c r="A16" s="112">
        <v>4</v>
      </c>
      <c r="B16" s="452" t="s">
        <v>167</v>
      </c>
      <c r="C16" s="80"/>
      <c r="D16" s="307"/>
      <c r="E16" s="82"/>
      <c r="F16" s="308"/>
      <c r="G16" s="80"/>
      <c r="H16" s="308"/>
      <c r="I16" s="80">
        <v>4</v>
      </c>
      <c r="J16" s="308">
        <v>31.7</v>
      </c>
      <c r="K16" s="80"/>
      <c r="L16" s="308"/>
      <c r="M16" s="84"/>
      <c r="N16" s="85"/>
      <c r="O16" s="309">
        <f t="shared" si="0"/>
        <v>31.7</v>
      </c>
      <c r="P16" s="374"/>
      <c r="Q16" s="1"/>
    </row>
    <row r="17" spans="1:17" ht="15.75" thickBot="1" x14ac:dyDescent="0.3">
      <c r="A17" s="113"/>
      <c r="B17" s="156" t="s">
        <v>168</v>
      </c>
      <c r="C17" s="86"/>
      <c r="D17" s="242"/>
      <c r="E17" s="86"/>
      <c r="F17" s="142"/>
      <c r="G17" s="86"/>
      <c r="H17" s="142"/>
      <c r="I17" s="86"/>
      <c r="J17" s="142">
        <v>31.7</v>
      </c>
      <c r="K17" s="86"/>
      <c r="L17" s="142"/>
      <c r="M17" s="143"/>
      <c r="N17" s="311"/>
      <c r="O17" s="314">
        <f t="shared" si="0"/>
        <v>31.7</v>
      </c>
      <c r="P17" s="379"/>
      <c r="Q17" s="1"/>
    </row>
    <row r="18" spans="1:17" x14ac:dyDescent="0.25">
      <c r="A18" s="112">
        <v>5</v>
      </c>
      <c r="B18" s="452" t="s">
        <v>108</v>
      </c>
      <c r="C18" s="80"/>
      <c r="D18" s="307"/>
      <c r="E18" s="82">
        <v>2</v>
      </c>
      <c r="F18" s="308"/>
      <c r="G18" s="80"/>
      <c r="H18" s="308"/>
      <c r="I18" s="80">
        <v>5</v>
      </c>
      <c r="J18" s="308">
        <v>15.6</v>
      </c>
      <c r="K18" s="80"/>
      <c r="L18" s="308"/>
      <c r="M18" s="84"/>
      <c r="N18" s="85"/>
      <c r="O18" s="309">
        <f t="shared" si="0"/>
        <v>15.6</v>
      </c>
      <c r="P18" s="374"/>
      <c r="Q18" s="1"/>
    </row>
    <row r="19" spans="1:17" x14ac:dyDescent="0.25">
      <c r="A19" s="453"/>
      <c r="B19" s="454" t="s">
        <v>25</v>
      </c>
      <c r="C19" s="122"/>
      <c r="D19" s="134"/>
      <c r="E19" s="455"/>
      <c r="F19" s="121"/>
      <c r="G19" s="122"/>
      <c r="H19" s="121"/>
      <c r="I19" s="122"/>
      <c r="J19" s="121">
        <v>15.6</v>
      </c>
      <c r="K19" s="122"/>
      <c r="L19" s="121"/>
      <c r="M19" s="347"/>
      <c r="N19" s="348"/>
      <c r="O19" s="333"/>
      <c r="P19" s="155"/>
      <c r="Q19" s="1"/>
    </row>
    <row r="20" spans="1:17" ht="15.75" thickBot="1" x14ac:dyDescent="0.3">
      <c r="A20" s="113"/>
      <c r="B20" s="156" t="s">
        <v>109</v>
      </c>
      <c r="C20" s="86"/>
      <c r="D20" s="242"/>
      <c r="E20" s="86"/>
      <c r="F20" s="142"/>
      <c r="G20" s="86"/>
      <c r="H20" s="142"/>
      <c r="I20" s="86"/>
      <c r="J20" s="142"/>
      <c r="K20" s="86"/>
      <c r="L20" s="142"/>
      <c r="M20" s="143"/>
      <c r="N20" s="311"/>
      <c r="O20" s="314">
        <f>D20+F20+H20+J20+L20+N20</f>
        <v>0</v>
      </c>
      <c r="P20" s="379"/>
      <c r="Q20" s="1"/>
    </row>
    <row r="21" spans="1:17" x14ac:dyDescent="0.25">
      <c r="A21" s="112">
        <v>6</v>
      </c>
      <c r="B21" s="452" t="s">
        <v>169</v>
      </c>
      <c r="C21" s="80"/>
      <c r="D21" s="307"/>
      <c r="E21" s="82"/>
      <c r="F21" s="308"/>
      <c r="G21" s="80"/>
      <c r="H21" s="308"/>
      <c r="I21" s="80">
        <v>6</v>
      </c>
      <c r="J21" s="308">
        <v>1</v>
      </c>
      <c r="K21" s="80"/>
      <c r="L21" s="308"/>
      <c r="M21" s="84"/>
      <c r="N21" s="85"/>
      <c r="O21" s="309">
        <f t="shared" ref="O21:O22" si="1">D21+F21+H21+J21+L21+N21</f>
        <v>1</v>
      </c>
      <c r="P21" s="374"/>
    </row>
    <row r="22" spans="1:17" ht="15.75" thickBot="1" x14ac:dyDescent="0.3">
      <c r="A22" s="113"/>
      <c r="B22" s="156" t="s">
        <v>170</v>
      </c>
      <c r="C22" s="86"/>
      <c r="D22" s="242"/>
      <c r="E22" s="86"/>
      <c r="F22" s="142"/>
      <c r="G22" s="86"/>
      <c r="H22" s="142"/>
      <c r="I22" s="86"/>
      <c r="J22" s="142">
        <v>1</v>
      </c>
      <c r="K22" s="86"/>
      <c r="L22" s="142"/>
      <c r="M22" s="143"/>
      <c r="N22" s="311"/>
      <c r="O22" s="314">
        <f t="shared" si="1"/>
        <v>1</v>
      </c>
      <c r="P22" s="379"/>
    </row>
    <row r="23" spans="1:17" x14ac:dyDescent="0.25">
      <c r="A23" s="112">
        <v>7</v>
      </c>
      <c r="B23" s="452" t="s">
        <v>106</v>
      </c>
      <c r="C23" s="80"/>
      <c r="D23" s="307"/>
      <c r="E23" s="82">
        <v>1</v>
      </c>
      <c r="F23" s="308"/>
      <c r="G23" s="80"/>
      <c r="H23" s="308"/>
      <c r="I23" s="80"/>
      <c r="J23" s="308"/>
      <c r="K23" s="80"/>
      <c r="L23" s="308"/>
      <c r="M23" s="84"/>
      <c r="N23" s="85"/>
      <c r="O23" s="309"/>
      <c r="P23" s="374"/>
    </row>
    <row r="24" spans="1:17" ht="15.75" thickBot="1" x14ac:dyDescent="0.3">
      <c r="A24" s="113"/>
      <c r="B24" s="156" t="s">
        <v>107</v>
      </c>
      <c r="C24" s="86"/>
      <c r="D24" s="242"/>
      <c r="E24" s="86"/>
      <c r="F24" s="142"/>
      <c r="G24" s="86"/>
      <c r="H24" s="142"/>
      <c r="I24" s="86"/>
      <c r="J24" s="142"/>
      <c r="K24" s="86"/>
      <c r="L24" s="142"/>
      <c r="M24" s="143"/>
      <c r="N24" s="311"/>
      <c r="O24" s="314">
        <f>D24+F24+H24+J24+L24+N24</f>
        <v>0</v>
      </c>
      <c r="P24" s="379"/>
    </row>
    <row r="25" spans="1:17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7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x14ac:dyDescent="0.25">
      <c r="B27" s="287" t="s">
        <v>227</v>
      </c>
    </row>
  </sheetData>
  <mergeCells count="24">
    <mergeCell ref="I6:J6"/>
    <mergeCell ref="C6:D6"/>
    <mergeCell ref="E6:F6"/>
    <mergeCell ref="I4:J4"/>
    <mergeCell ref="C5:D5"/>
    <mergeCell ref="E5:F5"/>
    <mergeCell ref="G5:H5"/>
    <mergeCell ref="I5:J5"/>
    <mergeCell ref="K6:L6"/>
    <mergeCell ref="A1:P1"/>
    <mergeCell ref="A2:P2"/>
    <mergeCell ref="A4:A7"/>
    <mergeCell ref="B4:B7"/>
    <mergeCell ref="C4:D4"/>
    <mergeCell ref="E4:F4"/>
    <mergeCell ref="G4:H4"/>
    <mergeCell ref="G6:H6"/>
    <mergeCell ref="O4:O7"/>
    <mergeCell ref="P4:P7"/>
    <mergeCell ref="K4:L4"/>
    <mergeCell ref="K5:L5"/>
    <mergeCell ref="M4:N4"/>
    <mergeCell ref="M5:N5"/>
    <mergeCell ref="M6:N6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B1" zoomScaleNormal="100" workbookViewId="0">
      <selection activeCell="D32" sqref="D32"/>
    </sheetView>
  </sheetViews>
  <sheetFormatPr defaultRowHeight="15" x14ac:dyDescent="0.25"/>
  <cols>
    <col min="1" max="1" width="9.140625" style="1"/>
    <col min="2" max="2" width="42.7109375" style="1" customWidth="1"/>
    <col min="3" max="16384" width="9.140625" style="1"/>
  </cols>
  <sheetData>
    <row r="1" spans="1:16" ht="18.75" x14ac:dyDescent="0.25">
      <c r="A1" s="173" t="s">
        <v>48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6" ht="18.75" x14ac:dyDescent="0.25">
      <c r="A2" s="173" t="s">
        <v>36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.75" thickBot="1" x14ac:dyDescent="0.3"/>
    <row r="4" spans="1:16" x14ac:dyDescent="0.25">
      <c r="A4" s="187" t="s">
        <v>1</v>
      </c>
      <c r="B4" s="190" t="s">
        <v>2</v>
      </c>
      <c r="C4" s="165" t="s">
        <v>3</v>
      </c>
      <c r="D4" s="166"/>
      <c r="E4" s="165" t="s">
        <v>4</v>
      </c>
      <c r="F4" s="166"/>
      <c r="G4" s="165" t="s">
        <v>6</v>
      </c>
      <c r="H4" s="166"/>
      <c r="I4" s="165" t="s">
        <v>8</v>
      </c>
      <c r="J4" s="166"/>
      <c r="K4" s="165" t="s">
        <v>8</v>
      </c>
      <c r="L4" s="166"/>
      <c r="M4" s="180" t="s">
        <v>10</v>
      </c>
      <c r="N4" s="181"/>
      <c r="O4" s="167" t="s">
        <v>11</v>
      </c>
      <c r="P4" s="170" t="s">
        <v>12</v>
      </c>
    </row>
    <row r="5" spans="1:16" x14ac:dyDescent="0.25">
      <c r="A5" s="188"/>
      <c r="B5" s="191"/>
      <c r="C5" s="163" t="s">
        <v>49</v>
      </c>
      <c r="D5" s="164"/>
      <c r="E5" s="163" t="s">
        <v>50</v>
      </c>
      <c r="F5" s="164"/>
      <c r="G5" s="163" t="s">
        <v>51</v>
      </c>
      <c r="H5" s="164"/>
      <c r="I5" s="163" t="s">
        <v>118</v>
      </c>
      <c r="J5" s="164"/>
      <c r="K5" s="163" t="s">
        <v>53</v>
      </c>
      <c r="L5" s="164"/>
      <c r="M5" s="161" t="s">
        <v>55</v>
      </c>
      <c r="N5" s="162"/>
      <c r="O5" s="168"/>
      <c r="P5" s="171"/>
    </row>
    <row r="6" spans="1:16" x14ac:dyDescent="0.25">
      <c r="A6" s="188"/>
      <c r="B6" s="191"/>
      <c r="C6" s="163" t="s">
        <v>54</v>
      </c>
      <c r="D6" s="164"/>
      <c r="E6" s="163" t="s">
        <v>5</v>
      </c>
      <c r="F6" s="164"/>
      <c r="G6" s="163" t="s">
        <v>7</v>
      </c>
      <c r="H6" s="164"/>
      <c r="I6" s="163" t="s">
        <v>9</v>
      </c>
      <c r="J6" s="164"/>
      <c r="K6" s="163" t="s">
        <v>32</v>
      </c>
      <c r="L6" s="164"/>
      <c r="M6" s="161" t="s">
        <v>41</v>
      </c>
      <c r="N6" s="162"/>
      <c r="O6" s="168"/>
      <c r="P6" s="171"/>
    </row>
    <row r="7" spans="1:16" ht="15.75" thickBot="1" x14ac:dyDescent="0.3">
      <c r="A7" s="189"/>
      <c r="B7" s="192"/>
      <c r="C7" s="6" t="s">
        <v>13</v>
      </c>
      <c r="D7" s="7" t="s">
        <v>14</v>
      </c>
      <c r="E7" s="6" t="s">
        <v>13</v>
      </c>
      <c r="F7" s="7" t="s">
        <v>14</v>
      </c>
      <c r="G7" s="6" t="s">
        <v>13</v>
      </c>
      <c r="H7" s="7" t="s">
        <v>14</v>
      </c>
      <c r="I7" s="6" t="s">
        <v>13</v>
      </c>
      <c r="J7" s="7" t="s">
        <v>14</v>
      </c>
      <c r="K7" s="6" t="s">
        <v>13</v>
      </c>
      <c r="L7" s="7" t="s">
        <v>14</v>
      </c>
      <c r="M7" s="5" t="s">
        <v>13</v>
      </c>
      <c r="N7" s="9" t="s">
        <v>14</v>
      </c>
      <c r="O7" s="169"/>
      <c r="P7" s="172"/>
    </row>
    <row r="8" spans="1:16" x14ac:dyDescent="0.25">
      <c r="A8" s="3">
        <v>1</v>
      </c>
      <c r="B8" s="452" t="s">
        <v>45</v>
      </c>
      <c r="C8" s="80">
        <v>2</v>
      </c>
      <c r="D8" s="307"/>
      <c r="E8" s="82">
        <v>1</v>
      </c>
      <c r="F8" s="308"/>
      <c r="G8" s="80"/>
      <c r="H8" s="308"/>
      <c r="I8" s="80"/>
      <c r="J8" s="308"/>
      <c r="K8" s="80"/>
      <c r="L8" s="308"/>
      <c r="M8" s="84"/>
      <c r="N8" s="85"/>
      <c r="O8" s="309">
        <f t="shared" ref="O8:O15" si="0">D8+F8+H8+J8+L8+N8</f>
        <v>0</v>
      </c>
      <c r="P8" s="11"/>
    </row>
    <row r="9" spans="1:16" ht="15.75" thickBot="1" x14ac:dyDescent="0.3">
      <c r="A9" s="2"/>
      <c r="B9" s="156" t="s">
        <v>97</v>
      </c>
      <c r="C9" s="86"/>
      <c r="D9" s="242"/>
      <c r="E9" s="86"/>
      <c r="F9" s="142"/>
      <c r="G9" s="86"/>
      <c r="H9" s="142"/>
      <c r="I9" s="86"/>
      <c r="J9" s="142"/>
      <c r="K9" s="86"/>
      <c r="L9" s="142"/>
      <c r="M9" s="143"/>
      <c r="N9" s="311"/>
      <c r="O9" s="314">
        <f t="shared" si="0"/>
        <v>0</v>
      </c>
      <c r="P9" s="10"/>
    </row>
    <row r="10" spans="1:16" x14ac:dyDescent="0.25">
      <c r="A10" s="3">
        <v>2</v>
      </c>
      <c r="B10" s="452" t="s">
        <v>42</v>
      </c>
      <c r="C10" s="80">
        <v>3</v>
      </c>
      <c r="D10" s="307"/>
      <c r="E10" s="82"/>
      <c r="F10" s="308"/>
      <c r="G10" s="80"/>
      <c r="H10" s="308"/>
      <c r="I10" s="80"/>
      <c r="J10" s="308"/>
      <c r="K10" s="80"/>
      <c r="L10" s="308"/>
      <c r="M10" s="84"/>
      <c r="N10" s="85"/>
      <c r="O10" s="309">
        <f t="shared" si="0"/>
        <v>0</v>
      </c>
      <c r="P10" s="11"/>
    </row>
    <row r="11" spans="1:16" ht="15.75" thickBot="1" x14ac:dyDescent="0.3">
      <c r="A11" s="2"/>
      <c r="B11" s="156" t="s">
        <v>43</v>
      </c>
      <c r="C11" s="86"/>
      <c r="D11" s="242"/>
      <c r="E11" s="86"/>
      <c r="F11" s="142"/>
      <c r="G11" s="86"/>
      <c r="H11" s="142"/>
      <c r="I11" s="86"/>
      <c r="J11" s="142"/>
      <c r="K11" s="86"/>
      <c r="L11" s="142"/>
      <c r="M11" s="143"/>
      <c r="N11" s="311"/>
      <c r="O11" s="314">
        <f t="shared" si="0"/>
        <v>0</v>
      </c>
      <c r="P11" s="10"/>
    </row>
    <row r="12" spans="1:16" x14ac:dyDescent="0.25">
      <c r="A12" s="3">
        <v>3</v>
      </c>
      <c r="B12" s="452" t="s">
        <v>47</v>
      </c>
      <c r="C12" s="80"/>
      <c r="D12" s="307"/>
      <c r="E12" s="82">
        <v>2</v>
      </c>
      <c r="F12" s="308"/>
      <c r="G12" s="80"/>
      <c r="H12" s="308"/>
      <c r="I12" s="80"/>
      <c r="J12" s="308"/>
      <c r="K12" s="80"/>
      <c r="L12" s="308"/>
      <c r="M12" s="84"/>
      <c r="N12" s="85"/>
      <c r="O12" s="309">
        <f t="shared" si="0"/>
        <v>0</v>
      </c>
      <c r="P12" s="11"/>
    </row>
    <row r="13" spans="1:16" ht="15.75" thickBot="1" x14ac:dyDescent="0.3">
      <c r="A13" s="21"/>
      <c r="B13" s="156" t="s">
        <v>98</v>
      </c>
      <c r="C13" s="86"/>
      <c r="D13" s="242"/>
      <c r="E13" s="86"/>
      <c r="F13" s="142"/>
      <c r="G13" s="86"/>
      <c r="H13" s="142"/>
      <c r="I13" s="86"/>
      <c r="J13" s="142"/>
      <c r="K13" s="86"/>
      <c r="L13" s="142"/>
      <c r="M13" s="143"/>
      <c r="N13" s="311"/>
      <c r="O13" s="314">
        <f t="shared" si="0"/>
        <v>0</v>
      </c>
      <c r="P13" s="10"/>
    </row>
    <row r="14" spans="1:16" x14ac:dyDescent="0.25">
      <c r="A14" s="35">
        <v>4</v>
      </c>
      <c r="B14" s="456" t="s">
        <v>142</v>
      </c>
      <c r="C14" s="80"/>
      <c r="D14" s="307"/>
      <c r="E14" s="82"/>
      <c r="F14" s="308"/>
      <c r="G14" s="80">
        <v>1</v>
      </c>
      <c r="H14" s="308"/>
      <c r="I14" s="80"/>
      <c r="J14" s="308"/>
      <c r="K14" s="80"/>
      <c r="L14" s="308"/>
      <c r="M14" s="84"/>
      <c r="N14" s="85"/>
      <c r="O14" s="309">
        <f t="shared" si="0"/>
        <v>0</v>
      </c>
      <c r="P14" s="11"/>
    </row>
    <row r="15" spans="1:16" ht="15.75" thickBot="1" x14ac:dyDescent="0.3">
      <c r="A15" s="36"/>
      <c r="B15" s="141" t="s">
        <v>143</v>
      </c>
      <c r="C15" s="86"/>
      <c r="D15" s="242"/>
      <c r="E15" s="86"/>
      <c r="F15" s="142"/>
      <c r="G15" s="86"/>
      <c r="H15" s="142"/>
      <c r="I15" s="86"/>
      <c r="J15" s="142"/>
      <c r="K15" s="86"/>
      <c r="L15" s="142"/>
      <c r="M15" s="143"/>
      <c r="N15" s="311"/>
      <c r="O15" s="314">
        <f t="shared" si="0"/>
        <v>0</v>
      </c>
      <c r="P15" s="10"/>
    </row>
    <row r="16" spans="1:16" x14ac:dyDescent="0.25">
      <c r="A16" s="35">
        <v>5</v>
      </c>
      <c r="B16" s="456" t="s">
        <v>39</v>
      </c>
      <c r="C16" s="80"/>
      <c r="D16" s="307"/>
      <c r="E16" s="82"/>
      <c r="F16" s="308"/>
      <c r="G16" s="80"/>
      <c r="H16" s="308"/>
      <c r="I16" s="80"/>
      <c r="J16" s="308"/>
      <c r="K16" s="80"/>
      <c r="L16" s="308"/>
      <c r="M16" s="84">
        <v>2</v>
      </c>
      <c r="N16" s="85">
        <v>71.7</v>
      </c>
      <c r="O16" s="309">
        <f t="shared" ref="O16:O17" si="1">D16+F16+H16+J16+L16+N16</f>
        <v>71.7</v>
      </c>
      <c r="P16" s="11"/>
    </row>
    <row r="17" spans="1:16" ht="15.75" thickBot="1" x14ac:dyDescent="0.3">
      <c r="A17" s="36"/>
      <c r="B17" s="141" t="s">
        <v>40</v>
      </c>
      <c r="C17" s="86"/>
      <c r="D17" s="242"/>
      <c r="E17" s="86"/>
      <c r="F17" s="142"/>
      <c r="G17" s="86"/>
      <c r="H17" s="142"/>
      <c r="I17" s="86"/>
      <c r="J17" s="142"/>
      <c r="K17" s="86"/>
      <c r="L17" s="142"/>
      <c r="M17" s="143"/>
      <c r="N17" s="311">
        <v>71.7</v>
      </c>
      <c r="O17" s="314">
        <f t="shared" si="1"/>
        <v>71.7</v>
      </c>
      <c r="P17" s="10"/>
    </row>
    <row r="18" spans="1:16" x14ac:dyDescent="0.25">
      <c r="A18" s="35">
        <v>6</v>
      </c>
      <c r="B18" s="456" t="s">
        <v>215</v>
      </c>
      <c r="C18" s="80"/>
      <c r="D18" s="307"/>
      <c r="E18" s="82"/>
      <c r="F18" s="308"/>
      <c r="G18" s="80"/>
      <c r="H18" s="308"/>
      <c r="I18" s="80"/>
      <c r="J18" s="308"/>
      <c r="K18" s="80"/>
      <c r="L18" s="308"/>
      <c r="M18" s="84">
        <v>1</v>
      </c>
      <c r="N18" s="85">
        <v>100</v>
      </c>
      <c r="O18" s="309">
        <f t="shared" ref="O18:O27" si="2">D18+F18+H18+J18+L18+N18</f>
        <v>100</v>
      </c>
      <c r="P18" s="11"/>
    </row>
    <row r="19" spans="1:16" ht="15.75" thickBot="1" x14ac:dyDescent="0.3">
      <c r="A19" s="36"/>
      <c r="B19" s="141" t="s">
        <v>44</v>
      </c>
      <c r="C19" s="86"/>
      <c r="D19" s="242"/>
      <c r="E19" s="86"/>
      <c r="F19" s="142"/>
      <c r="G19" s="86"/>
      <c r="H19" s="142"/>
      <c r="I19" s="86"/>
      <c r="J19" s="142"/>
      <c r="K19" s="86"/>
      <c r="L19" s="142"/>
      <c r="M19" s="143"/>
      <c r="N19" s="311">
        <v>100</v>
      </c>
      <c r="O19" s="314">
        <f t="shared" si="2"/>
        <v>100</v>
      </c>
      <c r="P19" s="10"/>
    </row>
    <row r="20" spans="1:16" x14ac:dyDescent="0.25">
      <c r="A20" s="35">
        <v>7</v>
      </c>
      <c r="B20" s="456" t="s">
        <v>216</v>
      </c>
      <c r="C20" s="80"/>
      <c r="D20" s="307"/>
      <c r="E20" s="82"/>
      <c r="F20" s="308"/>
      <c r="G20" s="80"/>
      <c r="H20" s="308"/>
      <c r="I20" s="80"/>
      <c r="J20" s="308"/>
      <c r="K20" s="80"/>
      <c r="L20" s="308"/>
      <c r="M20" s="84">
        <v>4</v>
      </c>
      <c r="N20" s="85">
        <v>31.7</v>
      </c>
      <c r="O20" s="309">
        <f t="shared" si="2"/>
        <v>31.7</v>
      </c>
      <c r="P20" s="11"/>
    </row>
    <row r="21" spans="1:16" ht="15.75" thickBot="1" x14ac:dyDescent="0.3">
      <c r="A21" s="36"/>
      <c r="B21" s="141" t="s">
        <v>217</v>
      </c>
      <c r="C21" s="86"/>
      <c r="D21" s="242"/>
      <c r="E21" s="86"/>
      <c r="F21" s="142"/>
      <c r="G21" s="86"/>
      <c r="H21" s="142"/>
      <c r="I21" s="86"/>
      <c r="J21" s="142"/>
      <c r="K21" s="86"/>
      <c r="L21" s="142"/>
      <c r="M21" s="143"/>
      <c r="N21" s="311">
        <v>31.7</v>
      </c>
      <c r="O21" s="314">
        <f t="shared" si="2"/>
        <v>31.7</v>
      </c>
      <c r="P21" s="10"/>
    </row>
    <row r="22" spans="1:16" x14ac:dyDescent="0.25">
      <c r="A22" s="35">
        <v>8</v>
      </c>
      <c r="B22" s="456" t="s">
        <v>218</v>
      </c>
      <c r="C22" s="80"/>
      <c r="D22" s="307"/>
      <c r="E22" s="82"/>
      <c r="F22" s="308"/>
      <c r="G22" s="80"/>
      <c r="H22" s="308"/>
      <c r="I22" s="80"/>
      <c r="J22" s="308"/>
      <c r="K22" s="80"/>
      <c r="L22" s="308"/>
      <c r="M22" s="84">
        <v>3</v>
      </c>
      <c r="N22" s="85">
        <v>50</v>
      </c>
      <c r="O22" s="309">
        <f t="shared" si="2"/>
        <v>50</v>
      </c>
      <c r="P22" s="11"/>
    </row>
    <row r="23" spans="1:16" ht="15.75" thickBot="1" x14ac:dyDescent="0.3">
      <c r="A23" s="36"/>
      <c r="B23" s="141" t="s">
        <v>219</v>
      </c>
      <c r="C23" s="86"/>
      <c r="D23" s="242"/>
      <c r="E23" s="86"/>
      <c r="F23" s="142"/>
      <c r="G23" s="86"/>
      <c r="H23" s="142"/>
      <c r="I23" s="86"/>
      <c r="J23" s="142"/>
      <c r="K23" s="86"/>
      <c r="L23" s="142"/>
      <c r="M23" s="143"/>
      <c r="N23" s="311">
        <v>50</v>
      </c>
      <c r="O23" s="314">
        <f t="shared" si="2"/>
        <v>50</v>
      </c>
      <c r="P23" s="10"/>
    </row>
    <row r="24" spans="1:16" x14ac:dyDescent="0.25">
      <c r="A24" s="35">
        <v>9</v>
      </c>
      <c r="B24" s="456" t="s">
        <v>220</v>
      </c>
      <c r="C24" s="80"/>
      <c r="D24" s="307"/>
      <c r="E24" s="82"/>
      <c r="F24" s="308"/>
      <c r="G24" s="80"/>
      <c r="H24" s="308"/>
      <c r="I24" s="80"/>
      <c r="J24" s="308"/>
      <c r="K24" s="80"/>
      <c r="L24" s="308"/>
      <c r="M24" s="84">
        <v>5</v>
      </c>
      <c r="N24" s="85">
        <v>15.6</v>
      </c>
      <c r="O24" s="309">
        <f t="shared" si="2"/>
        <v>15.6</v>
      </c>
      <c r="P24" s="11"/>
    </row>
    <row r="25" spans="1:16" ht="15.75" thickBot="1" x14ac:dyDescent="0.3">
      <c r="A25" s="36"/>
      <c r="B25" s="141" t="s">
        <v>221</v>
      </c>
      <c r="C25" s="86"/>
      <c r="D25" s="242"/>
      <c r="E25" s="86"/>
      <c r="F25" s="142"/>
      <c r="G25" s="86"/>
      <c r="H25" s="142"/>
      <c r="I25" s="86"/>
      <c r="J25" s="142"/>
      <c r="K25" s="86"/>
      <c r="L25" s="142"/>
      <c r="M25" s="143"/>
      <c r="N25" s="311">
        <v>15.6</v>
      </c>
      <c r="O25" s="314">
        <f t="shared" si="2"/>
        <v>15.6</v>
      </c>
      <c r="P25" s="10"/>
    </row>
    <row r="26" spans="1:16" x14ac:dyDescent="0.25">
      <c r="A26" s="35">
        <v>10</v>
      </c>
      <c r="B26" s="456" t="s">
        <v>222</v>
      </c>
      <c r="C26" s="80"/>
      <c r="D26" s="307"/>
      <c r="E26" s="82"/>
      <c r="F26" s="308"/>
      <c r="G26" s="80"/>
      <c r="H26" s="308"/>
      <c r="I26" s="80"/>
      <c r="J26" s="308"/>
      <c r="K26" s="80"/>
      <c r="L26" s="308"/>
      <c r="M26" s="84">
        <v>6</v>
      </c>
      <c r="N26" s="85">
        <v>1</v>
      </c>
      <c r="O26" s="309">
        <f t="shared" si="2"/>
        <v>1</v>
      </c>
      <c r="P26" s="11"/>
    </row>
    <row r="27" spans="1:16" ht="15.75" thickBot="1" x14ac:dyDescent="0.3">
      <c r="A27" s="36"/>
      <c r="B27" s="141" t="s">
        <v>223</v>
      </c>
      <c r="C27" s="86"/>
      <c r="D27" s="242"/>
      <c r="E27" s="86"/>
      <c r="F27" s="142"/>
      <c r="G27" s="86"/>
      <c r="H27" s="142"/>
      <c r="I27" s="86"/>
      <c r="J27" s="142"/>
      <c r="K27" s="86"/>
      <c r="L27" s="142"/>
      <c r="M27" s="143"/>
      <c r="N27" s="311">
        <v>1</v>
      </c>
      <c r="O27" s="314">
        <f t="shared" si="2"/>
        <v>1</v>
      </c>
      <c r="P27" s="10"/>
    </row>
    <row r="30" spans="1:16" x14ac:dyDescent="0.25">
      <c r="B30" s="287" t="s">
        <v>227</v>
      </c>
    </row>
  </sheetData>
  <mergeCells count="24">
    <mergeCell ref="I5:J5"/>
    <mergeCell ref="K5:L5"/>
    <mergeCell ref="C5:D5"/>
    <mergeCell ref="E5:F5"/>
    <mergeCell ref="C6:D6"/>
    <mergeCell ref="E6:F6"/>
    <mergeCell ref="G6:H6"/>
    <mergeCell ref="G5:H5"/>
    <mergeCell ref="A1:P1"/>
    <mergeCell ref="A2:P2"/>
    <mergeCell ref="A4:A7"/>
    <mergeCell ref="B4:B7"/>
    <mergeCell ref="C4:D4"/>
    <mergeCell ref="E4:F4"/>
    <mergeCell ref="G4:H4"/>
    <mergeCell ref="I4:J4"/>
    <mergeCell ref="K4:L4"/>
    <mergeCell ref="I6:J6"/>
    <mergeCell ref="K6:L6"/>
    <mergeCell ref="O4:O7"/>
    <mergeCell ref="P4:P7"/>
    <mergeCell ref="M4:N4"/>
    <mergeCell ref="M5:N5"/>
    <mergeCell ref="M6:N6"/>
  </mergeCells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29" sqref="I29"/>
    </sheetView>
  </sheetViews>
  <sheetFormatPr defaultRowHeight="15" x14ac:dyDescent="0.25"/>
  <cols>
    <col min="1" max="1" width="9.140625" style="12"/>
    <col min="2" max="2" width="23.140625" style="12" customWidth="1"/>
    <col min="3" max="3" width="33.140625" style="12" customWidth="1"/>
    <col min="4" max="4" width="12.28515625" style="12" bestFit="1" customWidth="1"/>
    <col min="5" max="5" width="11.85546875" style="12" bestFit="1" customWidth="1"/>
    <col min="6" max="6" width="7.7109375" style="12" bestFit="1" customWidth="1"/>
    <col min="7" max="7" width="8.140625" style="12" bestFit="1" customWidth="1"/>
    <col min="8" max="8" width="7.140625" style="12" bestFit="1" customWidth="1"/>
    <col min="9" max="9" width="27.140625" style="12" bestFit="1" customWidth="1"/>
    <col min="10" max="10" width="13.42578125" style="12" bestFit="1" customWidth="1"/>
    <col min="11" max="16384" width="9.140625" style="12"/>
  </cols>
  <sheetData>
    <row r="1" spans="1:10" ht="15.75" thickBot="1" x14ac:dyDescent="0.3">
      <c r="A1" s="201" t="s">
        <v>56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42.75" customHeight="1" x14ac:dyDescent="0.25">
      <c r="A2" s="199" t="s">
        <v>57</v>
      </c>
      <c r="B2" s="199" t="s">
        <v>58</v>
      </c>
      <c r="C2" s="199" t="s">
        <v>59</v>
      </c>
      <c r="D2" s="199" t="s">
        <v>60</v>
      </c>
      <c r="E2" s="199" t="s">
        <v>61</v>
      </c>
      <c r="F2" s="199" t="s">
        <v>62</v>
      </c>
      <c r="G2" s="199" t="s">
        <v>63</v>
      </c>
      <c r="H2" s="199" t="s">
        <v>63</v>
      </c>
      <c r="I2" s="199" t="s">
        <v>64</v>
      </c>
      <c r="J2" s="199" t="s">
        <v>65</v>
      </c>
    </row>
    <row r="3" spans="1:10" ht="15.75" thickBot="1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</row>
    <row r="4" spans="1:10" ht="14.25" customHeight="1" x14ac:dyDescent="0.25">
      <c r="A4" s="196">
        <v>15</v>
      </c>
      <c r="B4" s="193" t="s">
        <v>3</v>
      </c>
      <c r="C4" s="54" t="s">
        <v>66</v>
      </c>
      <c r="D4" s="196" t="s">
        <v>68</v>
      </c>
      <c r="E4" s="54"/>
      <c r="F4" s="54"/>
      <c r="G4" s="54"/>
      <c r="H4" s="54"/>
      <c r="I4" s="193" t="s">
        <v>73</v>
      </c>
      <c r="J4" s="193" t="s">
        <v>74</v>
      </c>
    </row>
    <row r="5" spans="1:10" x14ac:dyDescent="0.25">
      <c r="A5" s="197"/>
      <c r="B5" s="194"/>
      <c r="C5" s="54" t="s">
        <v>67</v>
      </c>
      <c r="D5" s="197"/>
      <c r="E5" s="54" t="s">
        <v>69</v>
      </c>
      <c r="F5" s="54" t="s">
        <v>70</v>
      </c>
      <c r="G5" s="54" t="s">
        <v>71</v>
      </c>
      <c r="H5" s="54" t="s">
        <v>72</v>
      </c>
      <c r="I5" s="194"/>
      <c r="J5" s="194"/>
    </row>
    <row r="6" spans="1:10" ht="15.75" thickBot="1" x14ac:dyDescent="0.3">
      <c r="A6" s="198"/>
      <c r="B6" s="195"/>
      <c r="C6" s="56" t="s">
        <v>49</v>
      </c>
      <c r="D6" s="198"/>
      <c r="E6" s="55"/>
      <c r="F6" s="55"/>
      <c r="G6" s="55"/>
      <c r="H6" s="55"/>
      <c r="I6" s="195"/>
      <c r="J6" s="195"/>
    </row>
    <row r="7" spans="1:10" ht="27.75" customHeight="1" x14ac:dyDescent="0.25">
      <c r="A7" s="196">
        <v>16</v>
      </c>
      <c r="B7" s="54" t="s">
        <v>4</v>
      </c>
      <c r="C7" s="196" t="s">
        <v>76</v>
      </c>
      <c r="D7" s="196" t="s">
        <v>68</v>
      </c>
      <c r="E7" s="54"/>
      <c r="F7" s="54"/>
      <c r="G7" s="54"/>
      <c r="H7" s="54"/>
      <c r="I7" s="193" t="s">
        <v>77</v>
      </c>
      <c r="J7" s="193" t="s">
        <v>74</v>
      </c>
    </row>
    <row r="8" spans="1:10" ht="15.75" thickBot="1" x14ac:dyDescent="0.3">
      <c r="A8" s="198"/>
      <c r="B8" s="57" t="s">
        <v>75</v>
      </c>
      <c r="C8" s="198"/>
      <c r="D8" s="198"/>
      <c r="E8" s="56" t="s">
        <v>69</v>
      </c>
      <c r="F8" s="56" t="s">
        <v>70</v>
      </c>
      <c r="G8" s="56" t="s">
        <v>71</v>
      </c>
      <c r="H8" s="56" t="s">
        <v>72</v>
      </c>
      <c r="I8" s="195"/>
      <c r="J8" s="195"/>
    </row>
    <row r="9" spans="1:10" ht="19.5" customHeight="1" x14ac:dyDescent="0.25">
      <c r="A9" s="196">
        <v>17</v>
      </c>
      <c r="B9" s="196" t="s">
        <v>6</v>
      </c>
      <c r="C9" s="54" t="s">
        <v>78</v>
      </c>
      <c r="D9" s="196" t="s">
        <v>68</v>
      </c>
      <c r="E9" s="54"/>
      <c r="F9" s="54"/>
      <c r="G9" s="54"/>
      <c r="H9" s="54"/>
      <c r="I9" s="193" t="s">
        <v>81</v>
      </c>
      <c r="J9" s="193" t="s">
        <v>74</v>
      </c>
    </row>
    <row r="10" spans="1:10" x14ac:dyDescent="0.25">
      <c r="A10" s="197"/>
      <c r="B10" s="197"/>
      <c r="C10" s="54" t="s">
        <v>79</v>
      </c>
      <c r="D10" s="197"/>
      <c r="E10" s="54" t="s">
        <v>69</v>
      </c>
      <c r="F10" s="54" t="s">
        <v>70</v>
      </c>
      <c r="G10" s="54" t="s">
        <v>71</v>
      </c>
      <c r="H10" s="54" t="s">
        <v>72</v>
      </c>
      <c r="I10" s="194"/>
      <c r="J10" s="194"/>
    </row>
    <row r="11" spans="1:10" ht="15.75" thickBot="1" x14ac:dyDescent="0.3">
      <c r="A11" s="198"/>
      <c r="B11" s="198"/>
      <c r="C11" s="56" t="s">
        <v>80</v>
      </c>
      <c r="D11" s="198"/>
      <c r="E11" s="55"/>
      <c r="F11" s="55"/>
      <c r="G11" s="55"/>
      <c r="H11" s="55"/>
      <c r="I11" s="195"/>
      <c r="J11" s="195"/>
    </row>
    <row r="12" spans="1:10" ht="15" customHeight="1" x14ac:dyDescent="0.25">
      <c r="A12" s="196">
        <v>18</v>
      </c>
      <c r="B12" s="196" t="s">
        <v>8</v>
      </c>
      <c r="C12" s="54" t="s">
        <v>52</v>
      </c>
      <c r="D12" s="196" t="s">
        <v>68</v>
      </c>
      <c r="E12" s="54"/>
      <c r="F12" s="54"/>
      <c r="G12" s="54"/>
      <c r="H12" s="54"/>
      <c r="I12" s="193" t="s">
        <v>145</v>
      </c>
      <c r="J12" s="193" t="s">
        <v>74</v>
      </c>
    </row>
    <row r="13" spans="1:10" ht="18" customHeight="1" x14ac:dyDescent="0.25">
      <c r="A13" s="197"/>
      <c r="B13" s="197"/>
      <c r="C13" s="54" t="s">
        <v>82</v>
      </c>
      <c r="D13" s="197"/>
      <c r="E13" s="54" t="s">
        <v>69</v>
      </c>
      <c r="F13" s="54" t="s">
        <v>70</v>
      </c>
      <c r="G13" s="54" t="s">
        <v>71</v>
      </c>
      <c r="H13" s="54" t="s">
        <v>72</v>
      </c>
      <c r="I13" s="194"/>
      <c r="J13" s="194"/>
    </row>
    <row r="14" spans="1:10" ht="15.75" thickBot="1" x14ac:dyDescent="0.3">
      <c r="A14" s="198"/>
      <c r="B14" s="198"/>
      <c r="C14" s="56" t="s">
        <v>83</v>
      </c>
      <c r="D14" s="198"/>
      <c r="E14" s="55"/>
      <c r="F14" s="55"/>
      <c r="G14" s="55"/>
      <c r="H14" s="55"/>
      <c r="I14" s="195"/>
      <c r="J14" s="195"/>
    </row>
    <row r="15" spans="1:10" ht="32.25" customHeight="1" x14ac:dyDescent="0.25">
      <c r="A15" s="196">
        <v>19</v>
      </c>
      <c r="B15" s="193" t="s">
        <v>35</v>
      </c>
      <c r="C15" s="54" t="s">
        <v>84</v>
      </c>
      <c r="D15" s="196" t="s">
        <v>68</v>
      </c>
      <c r="E15" s="54"/>
      <c r="F15" s="54"/>
      <c r="G15" s="54"/>
      <c r="H15" s="54"/>
      <c r="I15" s="193" t="s">
        <v>144</v>
      </c>
      <c r="J15" s="193" t="s">
        <v>74</v>
      </c>
    </row>
    <row r="16" spans="1:10" ht="15.75" thickBot="1" x14ac:dyDescent="0.3">
      <c r="A16" s="198"/>
      <c r="B16" s="195"/>
      <c r="C16" s="56" t="s">
        <v>85</v>
      </c>
      <c r="D16" s="198"/>
      <c r="E16" s="56" t="s">
        <v>69</v>
      </c>
      <c r="F16" s="56" t="s">
        <v>70</v>
      </c>
      <c r="G16" s="56" t="s">
        <v>71</v>
      </c>
      <c r="H16" s="56" t="s">
        <v>72</v>
      </c>
      <c r="I16" s="195"/>
      <c r="J16" s="195"/>
    </row>
    <row r="17" spans="1:10" ht="16.5" customHeight="1" x14ac:dyDescent="0.25">
      <c r="A17" s="196">
        <v>20</v>
      </c>
      <c r="B17" s="54" t="s">
        <v>10</v>
      </c>
      <c r="C17" s="196" t="s">
        <v>87</v>
      </c>
      <c r="D17" s="196" t="s">
        <v>68</v>
      </c>
      <c r="E17" s="54"/>
      <c r="F17" s="54"/>
      <c r="G17" s="54"/>
      <c r="H17" s="54"/>
      <c r="I17" s="193" t="s">
        <v>77</v>
      </c>
      <c r="J17" s="193" t="s">
        <v>74</v>
      </c>
    </row>
    <row r="18" spans="1:10" ht="18" customHeight="1" x14ac:dyDescent="0.25">
      <c r="A18" s="197"/>
      <c r="B18" s="54" t="s">
        <v>86</v>
      </c>
      <c r="C18" s="197"/>
      <c r="D18" s="197"/>
      <c r="E18" s="54" t="s">
        <v>69</v>
      </c>
      <c r="F18" s="54" t="s">
        <v>70</v>
      </c>
      <c r="G18" s="54" t="s">
        <v>71</v>
      </c>
      <c r="H18" s="54" t="s">
        <v>72</v>
      </c>
      <c r="I18" s="194"/>
      <c r="J18" s="194"/>
    </row>
    <row r="19" spans="1:10" ht="15.75" thickBot="1" x14ac:dyDescent="0.3">
      <c r="A19" s="198"/>
      <c r="B19" s="56"/>
      <c r="C19" s="198"/>
      <c r="D19" s="198"/>
      <c r="E19" s="55"/>
      <c r="F19" s="55"/>
      <c r="G19" s="55"/>
      <c r="H19" s="55"/>
      <c r="I19" s="195"/>
      <c r="J19" s="195"/>
    </row>
  </sheetData>
  <mergeCells count="41">
    <mergeCell ref="J17:J19"/>
    <mergeCell ref="A1:J1"/>
    <mergeCell ref="A12:A14"/>
    <mergeCell ref="B12:B14"/>
    <mergeCell ref="D12:D14"/>
    <mergeCell ref="J12:J14"/>
    <mergeCell ref="A15:A16"/>
    <mergeCell ref="B15:B16"/>
    <mergeCell ref="D15:D16"/>
    <mergeCell ref="J15:J16"/>
    <mergeCell ref="A7:A8"/>
    <mergeCell ref="C7:C8"/>
    <mergeCell ref="D7:D8"/>
    <mergeCell ref="J7:J8"/>
    <mergeCell ref="A9:A11"/>
    <mergeCell ref="B9:B11"/>
    <mergeCell ref="J9:J11"/>
    <mergeCell ref="J4:J6"/>
    <mergeCell ref="A2:A3"/>
    <mergeCell ref="B2:B3"/>
    <mergeCell ref="F2:F3"/>
    <mergeCell ref="G2:G3"/>
    <mergeCell ref="H2:H3"/>
    <mergeCell ref="B4:B6"/>
    <mergeCell ref="C2:C3"/>
    <mergeCell ref="D2:D3"/>
    <mergeCell ref="E2:E3"/>
    <mergeCell ref="I2:I3"/>
    <mergeCell ref="J2:J3"/>
    <mergeCell ref="I12:I14"/>
    <mergeCell ref="I15:I16"/>
    <mergeCell ref="D17:D19"/>
    <mergeCell ref="A4:A6"/>
    <mergeCell ref="D4:D6"/>
    <mergeCell ref="I4:I6"/>
    <mergeCell ref="I7:I8"/>
    <mergeCell ref="A17:A19"/>
    <mergeCell ref="C17:C19"/>
    <mergeCell ref="I17:I19"/>
    <mergeCell ref="D9:D11"/>
    <mergeCell ref="I9:I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ТР-1</vt:lpstr>
      <vt:lpstr>ТР-2</vt:lpstr>
      <vt:lpstr>ТР-3</vt:lpstr>
      <vt:lpstr>ATV</vt:lpstr>
      <vt:lpstr>SSV</vt:lpstr>
      <vt:lpstr>СК</vt:lpstr>
      <vt:lpstr>Календарный план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Tanya</cp:lastModifiedBy>
  <cp:lastPrinted>2016-06-14T15:56:18Z</cp:lastPrinted>
  <dcterms:created xsi:type="dcterms:W3CDTF">2015-06-08T10:59:28Z</dcterms:created>
  <dcterms:modified xsi:type="dcterms:W3CDTF">2016-10-13T10:14:01Z</dcterms:modified>
</cp:coreProperties>
</file>