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76" yWindow="65506" windowWidth="5670" windowHeight="7635" activeTab="3"/>
  </bookViews>
  <sheets>
    <sheet name="ТР-1" sheetId="1" r:id="rId1"/>
    <sheet name="ТР-2" sheetId="2" r:id="rId2"/>
    <sheet name="ТР-3" sheetId="3" r:id="rId3"/>
    <sheet name="свободный" sheetId="4" r:id="rId4"/>
  </sheets>
  <definedNames>
    <definedName name="_xlnm.Print_Area" localSheetId="3">'свободный'!$A$1:$O$16</definedName>
    <definedName name="_xlnm.Print_Area" localSheetId="0">'ТР-1'!$A$1:$P$22</definedName>
    <definedName name="_xlnm.Print_Area" localSheetId="1">'ТР-2'!$A$1:$O$22</definedName>
    <definedName name="_xlnm.Print_Area" localSheetId="2">'ТР-3'!$A$1:$O$20</definedName>
  </definedNames>
  <calcPr fullCalcOnLoad="1"/>
</workbook>
</file>

<file path=xl/sharedStrings.xml><?xml version="1.0" encoding="utf-8"?>
<sst xmlns="http://schemas.openxmlformats.org/spreadsheetml/2006/main" count="223" uniqueCount="45">
  <si>
    <t>Старт</t>
  </si>
  <si>
    <t>Финиш</t>
  </si>
  <si>
    <t>Интервал</t>
  </si>
  <si>
    <t>Результат</t>
  </si>
  <si>
    <t>Открытие</t>
  </si>
  <si>
    <t>Контроль</t>
  </si>
  <si>
    <t>Факт</t>
  </si>
  <si>
    <t>Коэф</t>
  </si>
  <si>
    <t>Чистое</t>
  </si>
  <si>
    <t>старт N</t>
  </si>
  <si>
    <t>Зачетное</t>
  </si>
  <si>
    <t>Место</t>
  </si>
  <si>
    <t>СУ-1</t>
  </si>
  <si>
    <t>СУ-2</t>
  </si>
  <si>
    <t>Итого</t>
  </si>
  <si>
    <t>№</t>
  </si>
  <si>
    <t>место</t>
  </si>
  <si>
    <t>баллы</t>
  </si>
  <si>
    <t>итого</t>
  </si>
  <si>
    <t>Баллы</t>
  </si>
  <si>
    <t>Категория ТР-1</t>
  </si>
  <si>
    <t>Категория ТР-2</t>
  </si>
  <si>
    <t>Категория ТР-3</t>
  </si>
  <si>
    <t>КП</t>
  </si>
  <si>
    <t>Мандриченко Олег   Пархоменко Вадим</t>
  </si>
  <si>
    <t>Волков Андрей         Ларин Андрей</t>
  </si>
  <si>
    <t>Шилов Дмитрий       Алейников Станислав</t>
  </si>
  <si>
    <t>Никижев Алексей    Якубов Александр</t>
  </si>
  <si>
    <t>Дзибалов Петр        Прокопенко Игорь</t>
  </si>
  <si>
    <t>Кара-Арша</t>
  </si>
  <si>
    <t>трек</t>
  </si>
  <si>
    <t>пенализация</t>
  </si>
  <si>
    <t>Категория "Свободный Класс"</t>
  </si>
  <si>
    <t>обязательные</t>
  </si>
  <si>
    <t>Збродов Евгений   Збродов Константин</t>
  </si>
  <si>
    <t>Старков Денис   Аравин Сергей</t>
  </si>
  <si>
    <t>Ивановский Роман   Елизаров Михаил</t>
  </si>
  <si>
    <t>Цельман Владислав   Лукашов Гарий</t>
  </si>
  <si>
    <t>Саитов Валерий       Стенькин Андрей</t>
  </si>
  <si>
    <t>Лузин Станислав   Свиридов Александр</t>
  </si>
  <si>
    <t>Белокуров Роман   Песоцкий Александр</t>
  </si>
  <si>
    <t>Подпорин Александр</t>
  </si>
  <si>
    <t>2</t>
  </si>
  <si>
    <t>3</t>
  </si>
  <si>
    <t>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</si>
</sst>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  <numFmt numFmtId="177" formatCode="[h]:mm:ss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:ss.0;@"/>
    <numFmt numFmtId="183" formatCode="0.000"/>
    <numFmt numFmtId="184" formatCode="0.0"/>
    <numFmt numFmtId="185" formatCode="dd/mm/yy\ h:mm;@"/>
    <numFmt numFmtId="186" formatCode="[$-FC19]d\ mmmm\ yyyy\ &quot;г.&quot;"/>
    <numFmt numFmtId="187" formatCode="h:mm:ss;@"/>
    <numFmt numFmtId="188" formatCode="0.00;[Red]0.00"/>
    <numFmt numFmtId="189" formatCode="0.0_ ;\-0.0\ "/>
    <numFmt numFmtId="190" formatCode="0.0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/>
    </xf>
    <xf numFmtId="21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/>
    </xf>
    <xf numFmtId="21" fontId="6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84" fontId="5" fillId="0" borderId="16" xfId="0" applyNumberFormat="1" applyFont="1" applyBorder="1" applyAlignment="1">
      <alignment/>
    </xf>
    <xf numFmtId="184" fontId="5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84" fontId="5" fillId="0" borderId="13" xfId="0" applyNumberFormat="1" applyFont="1" applyBorder="1" applyAlignment="1">
      <alignment/>
    </xf>
    <xf numFmtId="184" fontId="5" fillId="0" borderId="28" xfId="0" applyNumberFormat="1" applyFont="1" applyBorder="1" applyAlignment="1">
      <alignment/>
    </xf>
    <xf numFmtId="184" fontId="5" fillId="0" borderId="29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 horizontal="center"/>
    </xf>
    <xf numFmtId="184" fontId="5" fillId="0" borderId="30" xfId="0" applyNumberFormat="1" applyFont="1" applyBorder="1" applyAlignment="1">
      <alignment/>
    </xf>
    <xf numFmtId="0" fontId="5" fillId="0" borderId="31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184" fontId="5" fillId="0" borderId="35" xfId="0" applyNumberFormat="1" applyFont="1" applyFill="1" applyBorder="1" applyAlignment="1">
      <alignment/>
    </xf>
    <xf numFmtId="184" fontId="5" fillId="0" borderId="20" xfId="0" applyNumberFormat="1" applyFont="1" applyBorder="1" applyAlignment="1">
      <alignment/>
    </xf>
    <xf numFmtId="0" fontId="5" fillId="0" borderId="36" xfId="0" applyNumberFormat="1" applyFont="1" applyFill="1" applyBorder="1" applyAlignment="1">
      <alignment horizontal="center"/>
    </xf>
    <xf numFmtId="184" fontId="5" fillId="0" borderId="37" xfId="0" applyNumberFormat="1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8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184" fontId="5" fillId="0" borderId="3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0" borderId="27" xfId="0" applyFont="1" applyBorder="1" applyAlignment="1">
      <alignment/>
    </xf>
    <xf numFmtId="21" fontId="6" fillId="0" borderId="41" xfId="0" applyNumberFormat="1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184" fontId="5" fillId="0" borderId="17" xfId="0" applyNumberFormat="1" applyFont="1" applyFill="1" applyBorder="1" applyAlignment="1">
      <alignment/>
    </xf>
    <xf numFmtId="176" fontId="5" fillId="0" borderId="47" xfId="0" applyNumberFormat="1" applyFont="1" applyFill="1" applyBorder="1" applyAlignment="1">
      <alignment/>
    </xf>
    <xf numFmtId="0" fontId="5" fillId="0" borderId="47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/>
    </xf>
    <xf numFmtId="184" fontId="5" fillId="0" borderId="30" xfId="0" applyNumberFormat="1" applyFont="1" applyBorder="1" applyAlignment="1">
      <alignment horizontal="right"/>
    </xf>
    <xf numFmtId="176" fontId="49" fillId="0" borderId="0" xfId="0" applyNumberFormat="1" applyFont="1" applyFill="1" applyBorder="1" applyAlignment="1">
      <alignment/>
    </xf>
    <xf numFmtId="176" fontId="49" fillId="0" borderId="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/>
    </xf>
    <xf numFmtId="176" fontId="5" fillId="0" borderId="3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76" fontId="5" fillId="0" borderId="29" xfId="0" applyNumberFormat="1" applyFont="1" applyFill="1" applyBorder="1" applyAlignment="1">
      <alignment/>
    </xf>
    <xf numFmtId="176" fontId="5" fillId="0" borderId="37" xfId="0" applyNumberFormat="1" applyFont="1" applyFill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2" fontId="5" fillId="0" borderId="39" xfId="0" applyNumberFormat="1" applyFont="1" applyFill="1" applyBorder="1" applyAlignment="1">
      <alignment horizontal="right"/>
    </xf>
    <xf numFmtId="2" fontId="49" fillId="0" borderId="39" xfId="0" applyNumberFormat="1" applyFont="1" applyFill="1" applyBorder="1" applyAlignment="1">
      <alignment horizontal="right"/>
    </xf>
    <xf numFmtId="2" fontId="5" fillId="0" borderId="33" xfId="0" applyNumberFormat="1" applyFont="1" applyFill="1" applyBorder="1" applyAlignment="1">
      <alignment horizontal="right"/>
    </xf>
    <xf numFmtId="1" fontId="5" fillId="0" borderId="44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76" fontId="5" fillId="0" borderId="28" xfId="0" applyNumberFormat="1" applyFont="1" applyFill="1" applyBorder="1" applyAlignment="1">
      <alignment/>
    </xf>
    <xf numFmtId="176" fontId="49" fillId="0" borderId="31" xfId="0" applyNumberFormat="1" applyFont="1" applyFill="1" applyBorder="1" applyAlignment="1">
      <alignment/>
    </xf>
    <xf numFmtId="1" fontId="5" fillId="0" borderId="39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4" fontId="1" fillId="0" borderId="52" xfId="0" applyNumberFormat="1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176" fontId="1" fillId="0" borderId="54" xfId="0" applyNumberFormat="1" applyFont="1" applyBorder="1" applyAlignment="1">
      <alignment horizontal="center" vertical="center"/>
    </xf>
    <xf numFmtId="21" fontId="9" fillId="0" borderId="54" xfId="0" applyNumberFormat="1" applyFont="1" applyFill="1" applyBorder="1" applyAlignment="1">
      <alignment horizontal="center" vertical="center"/>
    </xf>
    <xf numFmtId="21" fontId="1" fillId="0" borderId="55" xfId="0" applyNumberFormat="1" applyFont="1" applyBorder="1" applyAlignment="1">
      <alignment horizontal="center" vertical="center"/>
    </xf>
    <xf numFmtId="21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21" fontId="9" fillId="0" borderId="58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5" fillId="0" borderId="55" xfId="0" applyFont="1" applyBorder="1" applyAlignment="1">
      <alignment/>
    </xf>
    <xf numFmtId="21" fontId="1" fillId="0" borderId="57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21" fontId="1" fillId="0" borderId="28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177" fontId="5" fillId="0" borderId="17" xfId="0" applyNumberFormat="1" applyFont="1" applyFill="1" applyBorder="1" applyAlignment="1">
      <alignment/>
    </xf>
    <xf numFmtId="177" fontId="5" fillId="0" borderId="30" xfId="0" applyNumberFormat="1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177" fontId="5" fillId="0" borderId="33" xfId="0" applyNumberFormat="1" applyFont="1" applyFill="1" applyBorder="1" applyAlignment="1">
      <alignment horizontal="center"/>
    </xf>
    <xf numFmtId="1" fontId="5" fillId="0" borderId="60" xfId="0" applyNumberFormat="1" applyFont="1" applyFill="1" applyBorder="1" applyAlignment="1">
      <alignment horizontal="center"/>
    </xf>
    <xf numFmtId="14" fontId="1" fillId="0" borderId="45" xfId="0" applyNumberFormat="1" applyFont="1" applyBorder="1" applyAlignment="1">
      <alignment horizontal="left" vertical="center"/>
    </xf>
    <xf numFmtId="0" fontId="5" fillId="0" borderId="49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61" xfId="0" applyFont="1" applyFill="1" applyBorder="1" applyAlignment="1">
      <alignment horizontal="center"/>
    </xf>
    <xf numFmtId="176" fontId="5" fillId="0" borderId="62" xfId="0" applyNumberFormat="1" applyFont="1" applyFill="1" applyBorder="1" applyAlignment="1">
      <alignment/>
    </xf>
    <xf numFmtId="176" fontId="5" fillId="0" borderId="60" xfId="0" applyNumberFormat="1" applyFont="1" applyFill="1" applyBorder="1" applyAlignment="1">
      <alignment/>
    </xf>
    <xf numFmtId="176" fontId="5" fillId="0" borderId="63" xfId="0" applyNumberFormat="1" applyFont="1" applyFill="1" applyBorder="1" applyAlignment="1">
      <alignment/>
    </xf>
    <xf numFmtId="0" fontId="5" fillId="0" borderId="62" xfId="0" applyNumberFormat="1" applyFont="1" applyFill="1" applyBorder="1" applyAlignment="1">
      <alignment horizontal="center"/>
    </xf>
    <xf numFmtId="0" fontId="5" fillId="0" borderId="60" xfId="0" applyNumberFormat="1" applyFont="1" applyFill="1" applyBorder="1" applyAlignment="1">
      <alignment horizontal="center"/>
    </xf>
    <xf numFmtId="0" fontId="5" fillId="0" borderId="60" xfId="0" applyNumberFormat="1" applyFont="1" applyFill="1" applyBorder="1" applyAlignment="1">
      <alignment/>
    </xf>
    <xf numFmtId="176" fontId="5" fillId="0" borderId="64" xfId="0" applyNumberFormat="1" applyFont="1" applyFill="1" applyBorder="1" applyAlignment="1">
      <alignment/>
    </xf>
    <xf numFmtId="2" fontId="5" fillId="0" borderId="61" xfId="0" applyNumberFormat="1" applyFont="1" applyFill="1" applyBorder="1" applyAlignment="1">
      <alignment horizontal="right"/>
    </xf>
    <xf numFmtId="0" fontId="5" fillId="0" borderId="65" xfId="0" applyNumberFormat="1" applyFont="1" applyFill="1" applyBorder="1" applyAlignment="1">
      <alignment horizontal="center"/>
    </xf>
    <xf numFmtId="184" fontId="5" fillId="0" borderId="63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184" fontId="5" fillId="0" borderId="63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20" fontId="1" fillId="0" borderId="66" xfId="0" applyNumberFormat="1" applyFon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4" fillId="0" borderId="66" xfId="0" applyNumberFormat="1" applyFont="1" applyBorder="1" applyAlignment="1">
      <alignment horizontal="center"/>
    </xf>
    <xf numFmtId="187" fontId="14" fillId="0" borderId="18" xfId="0" applyNumberFormat="1" applyFont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177" fontId="5" fillId="0" borderId="63" xfId="0" applyNumberFormat="1" applyFont="1" applyFill="1" applyBorder="1" applyAlignment="1">
      <alignment/>
    </xf>
    <xf numFmtId="177" fontId="5" fillId="0" borderId="61" xfId="0" applyNumberFormat="1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20" fontId="1" fillId="0" borderId="66" xfId="0" applyNumberFormat="1" applyFont="1" applyBorder="1" applyAlignment="1">
      <alignment horizontal="center"/>
    </xf>
    <xf numFmtId="187" fontId="14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center" vertical="center"/>
    </xf>
    <xf numFmtId="21" fontId="9" fillId="0" borderId="12" xfId="0" applyNumberFormat="1" applyFont="1" applyFill="1" applyBorder="1" applyAlignment="1">
      <alignment horizontal="center" vertical="center"/>
    </xf>
    <xf numFmtId="21" fontId="1" fillId="0" borderId="46" xfId="0" applyNumberFormat="1" applyFont="1" applyBorder="1" applyAlignment="1">
      <alignment horizontal="center" vertical="center"/>
    </xf>
    <xf numFmtId="21" fontId="1" fillId="0" borderId="67" xfId="0" applyNumberFormat="1" applyFont="1" applyBorder="1" applyAlignment="1">
      <alignment/>
    </xf>
    <xf numFmtId="177" fontId="1" fillId="0" borderId="68" xfId="0" applyNumberFormat="1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24" xfId="0" applyFont="1" applyBorder="1" applyAlignment="1">
      <alignment/>
    </xf>
    <xf numFmtId="21" fontId="9" fillId="0" borderId="51" xfId="0" applyNumberFormat="1" applyFont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/>
    </xf>
    <xf numFmtId="1" fontId="5" fillId="33" borderId="39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176" fontId="49" fillId="0" borderId="13" xfId="0" applyNumberFormat="1" applyFont="1" applyFill="1" applyBorder="1" applyAlignment="1">
      <alignment/>
    </xf>
    <xf numFmtId="177" fontId="49" fillId="0" borderId="39" xfId="0" applyNumberFormat="1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176" fontId="5" fillId="0" borderId="65" xfId="0" applyNumberFormat="1" applyFont="1" applyFill="1" applyBorder="1" applyAlignment="1">
      <alignment/>
    </xf>
    <xf numFmtId="176" fontId="5" fillId="0" borderId="69" xfId="0" applyNumberFormat="1" applyFont="1" applyFill="1" applyBorder="1" applyAlignment="1">
      <alignment/>
    </xf>
    <xf numFmtId="0" fontId="5" fillId="0" borderId="69" xfId="0" applyNumberFormat="1" applyFont="1" applyFill="1" applyBorder="1" applyAlignment="1">
      <alignment horizontal="center"/>
    </xf>
    <xf numFmtId="0" fontId="5" fillId="0" borderId="69" xfId="0" applyNumberFormat="1" applyFont="1" applyFill="1" applyBorder="1" applyAlignment="1">
      <alignment/>
    </xf>
    <xf numFmtId="184" fontId="5" fillId="0" borderId="16" xfId="0" applyNumberFormat="1" applyFont="1" applyFill="1" applyBorder="1" applyAlignment="1">
      <alignment horizontal="right"/>
    </xf>
    <xf numFmtId="176" fontId="5" fillId="0" borderId="34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176" fontId="5" fillId="0" borderId="35" xfId="0" applyNumberFormat="1" applyFont="1" applyFill="1" applyBorder="1" applyAlignment="1">
      <alignment/>
    </xf>
    <xf numFmtId="0" fontId="1" fillId="0" borderId="45" xfId="0" applyFont="1" applyBorder="1" applyAlignment="1">
      <alignment horizontal="center" vertical="center"/>
    </xf>
    <xf numFmtId="0" fontId="1" fillId="0" borderId="55" xfId="0" applyFont="1" applyBorder="1" applyAlignment="1">
      <alignment/>
    </xf>
    <xf numFmtId="176" fontId="5" fillId="0" borderId="16" xfId="0" applyNumberFormat="1" applyFont="1" applyFill="1" applyBorder="1" applyAlignment="1">
      <alignment/>
    </xf>
    <xf numFmtId="21" fontId="9" fillId="0" borderId="7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2" fontId="5" fillId="0" borderId="71" xfId="0" applyNumberFormat="1" applyFont="1" applyFill="1" applyBorder="1" applyAlignment="1">
      <alignment horizontal="right"/>
    </xf>
    <xf numFmtId="2" fontId="5" fillId="0" borderId="72" xfId="0" applyNumberFormat="1" applyFont="1" applyFill="1" applyBorder="1" applyAlignment="1">
      <alignment horizontal="right"/>
    </xf>
    <xf numFmtId="2" fontId="5" fillId="0" borderId="56" xfId="0" applyNumberFormat="1" applyFont="1" applyFill="1" applyBorder="1" applyAlignment="1">
      <alignment horizontal="right"/>
    </xf>
    <xf numFmtId="0" fontId="5" fillId="0" borderId="73" xfId="0" applyFont="1" applyBorder="1" applyAlignment="1">
      <alignment/>
    </xf>
    <xf numFmtId="1" fontId="5" fillId="0" borderId="69" xfId="0" applyNumberFormat="1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/>
    </xf>
    <xf numFmtId="184" fontId="5" fillId="0" borderId="17" xfId="0" applyNumberFormat="1" applyFont="1" applyBorder="1" applyAlignment="1">
      <alignment horizontal="right"/>
    </xf>
    <xf numFmtId="177" fontId="5" fillId="0" borderId="16" xfId="0" applyNumberFormat="1" applyFont="1" applyFill="1" applyBorder="1" applyAlignment="1">
      <alignment/>
    </xf>
    <xf numFmtId="177" fontId="5" fillId="0" borderId="71" xfId="0" applyNumberFormat="1" applyFont="1" applyFill="1" applyBorder="1" applyAlignment="1">
      <alignment horizontal="center"/>
    </xf>
    <xf numFmtId="177" fontId="49" fillId="0" borderId="72" xfId="0" applyNumberFormat="1" applyFont="1" applyFill="1" applyBorder="1" applyAlignment="1">
      <alignment horizontal="center"/>
    </xf>
    <xf numFmtId="177" fontId="5" fillId="0" borderId="72" xfId="0" applyNumberFormat="1" applyFont="1" applyFill="1" applyBorder="1" applyAlignment="1">
      <alignment horizontal="center"/>
    </xf>
    <xf numFmtId="176" fontId="5" fillId="0" borderId="56" xfId="0" applyNumberFormat="1" applyFont="1" applyFill="1" applyBorder="1" applyAlignment="1">
      <alignment horizontal="center"/>
    </xf>
    <xf numFmtId="176" fontId="49" fillId="0" borderId="47" xfId="0" applyNumberFormat="1" applyFont="1" applyFill="1" applyBorder="1" applyAlignment="1">
      <alignment/>
    </xf>
    <xf numFmtId="2" fontId="49" fillId="0" borderId="56" xfId="0" applyNumberFormat="1" applyFont="1" applyFill="1" applyBorder="1" applyAlignment="1">
      <alignment horizontal="right"/>
    </xf>
    <xf numFmtId="176" fontId="49" fillId="0" borderId="36" xfId="0" applyNumberFormat="1" applyFont="1" applyFill="1" applyBorder="1" applyAlignment="1">
      <alignment/>
    </xf>
    <xf numFmtId="177" fontId="49" fillId="0" borderId="56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74" xfId="0" applyNumberFormat="1" applyFont="1" applyBorder="1" applyAlignment="1">
      <alignment horizontal="center"/>
    </xf>
    <xf numFmtId="0" fontId="5" fillId="0" borderId="75" xfId="0" applyNumberFormat="1" applyFont="1" applyBorder="1" applyAlignment="1">
      <alignment horizontal="center"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1" fontId="5" fillId="0" borderId="7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184" fontId="5" fillId="0" borderId="57" xfId="0" applyNumberFormat="1" applyFont="1" applyFill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74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75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5" fillId="0" borderId="73" xfId="0" applyNumberFormat="1" applyFont="1" applyBorder="1" applyAlignment="1">
      <alignment/>
    </xf>
    <xf numFmtId="2" fontId="5" fillId="0" borderId="77" xfId="0" applyNumberFormat="1" applyFont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2" fontId="5" fillId="0" borderId="30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5" fillId="0" borderId="76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5" fillId="0" borderId="70" xfId="0" applyNumberFormat="1" applyFont="1" applyFill="1" applyBorder="1" applyAlignment="1">
      <alignment horizontal="righ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176" fontId="49" fillId="0" borderId="1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184" fontId="5" fillId="0" borderId="74" xfId="0" applyNumberFormat="1" applyFont="1" applyBorder="1" applyAlignment="1">
      <alignment/>
    </xf>
    <xf numFmtId="184" fontId="5" fillId="0" borderId="75" xfId="0" applyNumberFormat="1" applyFont="1" applyBorder="1" applyAlignment="1">
      <alignment/>
    </xf>
    <xf numFmtId="1" fontId="5" fillId="0" borderId="3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lass1"/>
  <dimension ref="A1:U35"/>
  <sheetViews>
    <sheetView showGridLines="0" zoomScalePageLayoutView="0" workbookViewId="0" topLeftCell="A1">
      <selection activeCell="Y27" sqref="Y27"/>
    </sheetView>
  </sheetViews>
  <sheetFormatPr defaultColWidth="9.140625" defaultRowHeight="12.75"/>
  <cols>
    <col min="1" max="1" width="8.421875" style="4" customWidth="1"/>
    <col min="2" max="2" width="7.421875" style="4" customWidth="1"/>
    <col min="3" max="4" width="7.8515625" style="4" customWidth="1"/>
    <col min="5" max="5" width="8.57421875" style="4" bestFit="1" customWidth="1"/>
    <col min="6" max="6" width="8.57421875" style="8" customWidth="1"/>
    <col min="7" max="7" width="7.57421875" style="4" customWidth="1"/>
    <col min="8" max="8" width="11.140625" style="4" customWidth="1"/>
    <col min="9" max="10" width="6.00390625" style="4" hidden="1" customWidth="1"/>
    <col min="11" max="11" width="10.140625" style="4" customWidth="1"/>
    <col min="12" max="12" width="8.140625" style="2" customWidth="1"/>
    <col min="13" max="13" width="8.57421875" style="4" customWidth="1"/>
    <col min="14" max="14" width="9.140625" style="4" customWidth="1"/>
    <col min="15" max="15" width="2.28125" style="4" hidden="1" customWidth="1"/>
    <col min="16" max="16" width="2.140625" style="4" hidden="1" customWidth="1"/>
    <col min="17" max="17" width="9.57421875" style="4" customWidth="1"/>
    <col min="18" max="16384" width="9.140625" style="4" customWidth="1"/>
  </cols>
  <sheetData>
    <row r="1" spans="1:9" ht="13.5" thickBot="1">
      <c r="A1" s="90" t="s">
        <v>29</v>
      </c>
      <c r="D1" s="1" t="s">
        <v>20</v>
      </c>
      <c r="E1" s="1"/>
      <c r="F1" s="1"/>
      <c r="H1" s="43"/>
      <c r="I1" s="43"/>
    </row>
    <row r="2" spans="1:16" ht="12.75" customHeight="1">
      <c r="A2" s="92" t="s">
        <v>12</v>
      </c>
      <c r="B2" s="93">
        <v>0.020833333333333332</v>
      </c>
      <c r="C2" s="94" t="s">
        <v>4</v>
      </c>
      <c r="D2" s="94" t="s">
        <v>2</v>
      </c>
      <c r="E2" s="94" t="s">
        <v>5</v>
      </c>
      <c r="F2" s="122"/>
      <c r="G2" s="96" t="s">
        <v>7</v>
      </c>
      <c r="H2" s="96"/>
      <c r="I2" s="96"/>
      <c r="J2" s="96"/>
      <c r="K2" s="95" t="s">
        <v>14</v>
      </c>
      <c r="L2" s="117" t="s">
        <v>3</v>
      </c>
      <c r="M2" s="107" t="s">
        <v>11</v>
      </c>
      <c r="N2" s="97" t="s">
        <v>19</v>
      </c>
      <c r="O2" s="3"/>
      <c r="P2" s="3"/>
    </row>
    <row r="3" spans="1:16" ht="12.75" customHeight="1">
      <c r="A3" s="98"/>
      <c r="B3" s="16"/>
      <c r="C3" s="17"/>
      <c r="D3" s="17"/>
      <c r="E3" s="17"/>
      <c r="F3" s="123"/>
      <c r="G3" s="42">
        <v>1</v>
      </c>
      <c r="H3" s="42"/>
      <c r="I3" s="42"/>
      <c r="J3" s="42"/>
      <c r="K3" s="41"/>
      <c r="L3" s="118"/>
      <c r="M3" s="83"/>
      <c r="N3" s="99"/>
      <c r="O3" s="21"/>
      <c r="P3" s="22"/>
    </row>
    <row r="4" spans="1:16" ht="12.75" customHeight="1" thickBot="1">
      <c r="A4" s="128">
        <v>40425</v>
      </c>
      <c r="B4" s="129"/>
      <c r="C4" s="130">
        <v>0.4166666666666667</v>
      </c>
      <c r="D4" s="130">
        <v>0.003472222222222222</v>
      </c>
      <c r="E4" s="131">
        <v>0.375</v>
      </c>
      <c r="F4" s="132"/>
      <c r="G4" s="133">
        <v>1</v>
      </c>
      <c r="H4" s="134" t="s">
        <v>30</v>
      </c>
      <c r="I4" s="135"/>
      <c r="J4" s="135"/>
      <c r="K4" s="136" t="s">
        <v>31</v>
      </c>
      <c r="L4" s="137"/>
      <c r="M4" s="138"/>
      <c r="N4" s="139"/>
      <c r="O4" s="21"/>
      <c r="P4" s="22"/>
    </row>
    <row r="5" spans="1:16" ht="12.75" customHeight="1" thickBot="1">
      <c r="A5" s="168" t="s">
        <v>9</v>
      </c>
      <c r="B5" s="170" t="s">
        <v>0</v>
      </c>
      <c r="C5" s="171" t="s">
        <v>6</v>
      </c>
      <c r="D5" s="171" t="s">
        <v>1</v>
      </c>
      <c r="E5" s="171" t="s">
        <v>8</v>
      </c>
      <c r="F5" s="172" t="s">
        <v>10</v>
      </c>
      <c r="G5" s="173" t="s">
        <v>23</v>
      </c>
      <c r="H5" s="174" t="s">
        <v>23</v>
      </c>
      <c r="I5" s="175">
        <v>0.020833333333333332</v>
      </c>
      <c r="J5" s="176">
        <v>0.027777777777777776</v>
      </c>
      <c r="K5" s="177"/>
      <c r="L5" s="168"/>
      <c r="M5" s="35"/>
      <c r="N5" s="27"/>
      <c r="O5" s="21"/>
      <c r="P5" s="22"/>
    </row>
    <row r="6" spans="1:16" s="6" customFormat="1" ht="12.75" customHeight="1">
      <c r="A6" s="157">
        <v>105</v>
      </c>
      <c r="B6" s="158">
        <f>C4</f>
        <v>0.4166666666666667</v>
      </c>
      <c r="C6" s="159">
        <v>0.5271990740740741</v>
      </c>
      <c r="D6" s="159">
        <v>0.633263888888889</v>
      </c>
      <c r="E6" s="159">
        <f>D6-B6</f>
        <v>0.21659722222222227</v>
      </c>
      <c r="F6" s="160">
        <f>E6</f>
        <v>0.21659722222222227</v>
      </c>
      <c r="G6" s="161"/>
      <c r="H6" s="162">
        <v>60.22</v>
      </c>
      <c r="I6" s="163"/>
      <c r="J6" s="163"/>
      <c r="K6" s="164">
        <f>G6*$G$4</f>
        <v>0</v>
      </c>
      <c r="L6" s="165">
        <f>H6</f>
        <v>60.22</v>
      </c>
      <c r="M6" s="161">
        <v>2</v>
      </c>
      <c r="N6" s="169">
        <v>22.1</v>
      </c>
      <c r="O6" s="19"/>
      <c r="P6" s="20"/>
    </row>
    <row r="7" spans="1:16" s="6" customFormat="1" ht="12.75" customHeight="1">
      <c r="A7" s="126">
        <v>102</v>
      </c>
      <c r="B7" s="125">
        <v>0</v>
      </c>
      <c r="C7" s="5"/>
      <c r="D7" s="5"/>
      <c r="E7" s="5">
        <f>D7-B7</f>
        <v>0</v>
      </c>
      <c r="F7" s="111">
        <f>E7</f>
        <v>0</v>
      </c>
      <c r="G7" s="59"/>
      <c r="H7" s="34"/>
      <c r="I7" s="10"/>
      <c r="J7" s="10"/>
      <c r="K7" s="115">
        <f>G7*$G$4</f>
        <v>0</v>
      </c>
      <c r="L7" s="120">
        <f>H7</f>
        <v>0</v>
      </c>
      <c r="M7" s="59"/>
      <c r="N7" s="100">
        <v>0</v>
      </c>
      <c r="O7" s="19"/>
      <c r="P7" s="20"/>
    </row>
    <row r="8" spans="1:16" ht="12.75" customHeight="1" thickBot="1">
      <c r="A8" s="127">
        <v>101</v>
      </c>
      <c r="B8" s="110">
        <f>B7+$D$4</f>
        <v>0.003472222222222222</v>
      </c>
      <c r="C8" s="101">
        <f>B8</f>
        <v>0.003472222222222222</v>
      </c>
      <c r="D8" s="101">
        <v>0.5843171296296296</v>
      </c>
      <c r="E8" s="101">
        <f>D8-B8</f>
        <v>0.5808449074074074</v>
      </c>
      <c r="F8" s="112">
        <f>E8</f>
        <v>0.5808449074074074</v>
      </c>
      <c r="G8" s="65"/>
      <c r="H8" s="102">
        <v>53.81</v>
      </c>
      <c r="I8" s="103"/>
      <c r="J8" s="103"/>
      <c r="K8" s="116">
        <f>G8*$G$4</f>
        <v>0</v>
      </c>
      <c r="L8" s="121">
        <f>H8</f>
        <v>53.81</v>
      </c>
      <c r="M8" s="65">
        <v>1</v>
      </c>
      <c r="N8" s="104">
        <v>50</v>
      </c>
      <c r="O8" s="23"/>
      <c r="P8" s="24"/>
    </row>
    <row r="9" spans="1:16" ht="12.75" customHeight="1" thickBot="1">
      <c r="A9" s="44"/>
      <c r="B9" s="45"/>
      <c r="C9" s="45"/>
      <c r="D9" s="45"/>
      <c r="E9" s="105"/>
      <c r="F9" s="45"/>
      <c r="G9" s="46"/>
      <c r="H9" s="46"/>
      <c r="I9" s="47"/>
      <c r="J9" s="47"/>
      <c r="K9" s="45"/>
      <c r="L9" s="106"/>
      <c r="M9" s="46"/>
      <c r="N9" s="49"/>
      <c r="O9" s="23"/>
      <c r="P9" s="24"/>
    </row>
    <row r="10" spans="1:17" s="7" customFormat="1" ht="12.75" customHeight="1">
      <c r="A10" s="92" t="s">
        <v>13</v>
      </c>
      <c r="B10" s="93">
        <v>0.020833333333333332</v>
      </c>
      <c r="C10" s="94" t="s">
        <v>4</v>
      </c>
      <c r="D10" s="94" t="s">
        <v>2</v>
      </c>
      <c r="E10" s="94" t="s">
        <v>5</v>
      </c>
      <c r="F10" s="141"/>
      <c r="G10" s="143" t="s">
        <v>7</v>
      </c>
      <c r="H10" s="96"/>
      <c r="I10" s="96"/>
      <c r="J10" s="96"/>
      <c r="K10" s="97" t="s">
        <v>14</v>
      </c>
      <c r="L10" s="117" t="s">
        <v>3</v>
      </c>
      <c r="M10" s="107" t="s">
        <v>11</v>
      </c>
      <c r="N10" s="97" t="s">
        <v>19</v>
      </c>
      <c r="O10" s="19"/>
      <c r="P10" s="20"/>
      <c r="Q10" s="85"/>
    </row>
    <row r="11" spans="1:16" s="7" customFormat="1" ht="12.75" customHeight="1">
      <c r="A11" s="98"/>
      <c r="B11" s="16"/>
      <c r="C11" s="17"/>
      <c r="D11" s="17"/>
      <c r="E11" s="17"/>
      <c r="F11" s="142"/>
      <c r="G11" s="144">
        <v>1</v>
      </c>
      <c r="H11" s="84"/>
      <c r="I11" s="84"/>
      <c r="J11" s="84"/>
      <c r="K11" s="145"/>
      <c r="L11" s="118"/>
      <c r="M11" s="83"/>
      <c r="N11" s="99"/>
      <c r="O11" s="19"/>
      <c r="P11" s="20"/>
    </row>
    <row r="12" spans="1:16" s="7" customFormat="1" ht="12.75" customHeight="1" thickBot="1">
      <c r="A12" s="128">
        <v>40426</v>
      </c>
      <c r="B12" s="129"/>
      <c r="C12" s="130">
        <v>0.4201388888888889</v>
      </c>
      <c r="D12" s="130">
        <v>0</v>
      </c>
      <c r="E12" s="131">
        <v>0.2916666666666667</v>
      </c>
      <c r="F12" s="140"/>
      <c r="G12" s="146">
        <v>0.013888888888888888</v>
      </c>
      <c r="H12" s="134"/>
      <c r="I12" s="135"/>
      <c r="J12" s="135"/>
      <c r="K12" s="147"/>
      <c r="L12" s="137"/>
      <c r="M12" s="138"/>
      <c r="N12" s="139"/>
      <c r="O12" s="19"/>
      <c r="P12" s="20"/>
    </row>
    <row r="13" spans="1:16" s="7" customFormat="1" ht="12.75" customHeight="1" thickBot="1">
      <c r="A13" s="182" t="s">
        <v>9</v>
      </c>
      <c r="B13" s="171" t="s">
        <v>0</v>
      </c>
      <c r="C13" s="171" t="s">
        <v>6</v>
      </c>
      <c r="D13" s="171" t="s">
        <v>1</v>
      </c>
      <c r="E13" s="171" t="s">
        <v>8</v>
      </c>
      <c r="F13" s="183" t="s">
        <v>10</v>
      </c>
      <c r="G13" s="184" t="s">
        <v>23</v>
      </c>
      <c r="H13" s="185" t="s">
        <v>33</v>
      </c>
      <c r="I13" s="175">
        <v>0.020833333333333332</v>
      </c>
      <c r="J13" s="176">
        <v>0.027777777777777776</v>
      </c>
      <c r="K13" s="186"/>
      <c r="L13" s="168"/>
      <c r="M13" s="35"/>
      <c r="N13" s="27"/>
      <c r="O13" s="19"/>
      <c r="P13" s="20"/>
    </row>
    <row r="14" spans="1:19" s="7" customFormat="1" ht="12.75" customHeight="1">
      <c r="A14" s="178">
        <v>105</v>
      </c>
      <c r="B14" s="159">
        <v>0.4236111111111111</v>
      </c>
      <c r="C14" s="159">
        <f>B14</f>
        <v>0.4236111111111111</v>
      </c>
      <c r="D14" s="159">
        <v>0.7030671296296296</v>
      </c>
      <c r="E14" s="159">
        <f>D14-B14</f>
        <v>0.2794560185185185</v>
      </c>
      <c r="F14" s="164">
        <f>E14</f>
        <v>0.2794560185185185</v>
      </c>
      <c r="G14" s="166">
        <v>4</v>
      </c>
      <c r="H14" s="153"/>
      <c r="I14" s="163"/>
      <c r="J14" s="163"/>
      <c r="K14" s="179">
        <f>G14*$G$12</f>
        <v>0.05555555555555555</v>
      </c>
      <c r="L14" s="180">
        <f>F14+K14</f>
        <v>0.335011574074074</v>
      </c>
      <c r="M14" s="181" t="s">
        <v>42</v>
      </c>
      <c r="N14" s="169">
        <v>22.1</v>
      </c>
      <c r="O14" s="19"/>
      <c r="P14" s="20"/>
      <c r="R14" s="46"/>
      <c r="S14" s="77"/>
    </row>
    <row r="15" spans="1:19" s="7" customFormat="1" ht="12.75" customHeight="1">
      <c r="A15" s="25">
        <v>102</v>
      </c>
      <c r="B15" s="261">
        <v>0</v>
      </c>
      <c r="C15" s="5">
        <f>B15</f>
        <v>0</v>
      </c>
      <c r="D15" s="5"/>
      <c r="E15" s="5">
        <f>D15-B15</f>
        <v>0</v>
      </c>
      <c r="F15" s="115">
        <f>E15</f>
        <v>0</v>
      </c>
      <c r="G15" s="37"/>
      <c r="H15" s="33"/>
      <c r="I15" s="10"/>
      <c r="J15" s="10"/>
      <c r="K15" s="148">
        <f>G15*$G$12</f>
        <v>0</v>
      </c>
      <c r="L15" s="200">
        <f>F15+K15</f>
        <v>0</v>
      </c>
      <c r="M15" s="150"/>
      <c r="N15" s="100">
        <v>0</v>
      </c>
      <c r="O15" s="19"/>
      <c r="P15" s="20"/>
      <c r="R15" s="46"/>
      <c r="S15" s="77"/>
    </row>
    <row r="16" spans="1:19" s="7" customFormat="1" ht="12.75" customHeight="1" thickBot="1">
      <c r="A16" s="75">
        <v>101</v>
      </c>
      <c r="B16" s="101">
        <v>0.4201388888888889</v>
      </c>
      <c r="C16" s="101">
        <f>B16</f>
        <v>0.4201388888888889</v>
      </c>
      <c r="D16" s="101">
        <v>0.6804398148148149</v>
      </c>
      <c r="E16" s="101">
        <f>D16-B16</f>
        <v>0.26030092592592596</v>
      </c>
      <c r="F16" s="116">
        <f>E16</f>
        <v>0.26030092592592596</v>
      </c>
      <c r="G16" s="57">
        <v>1</v>
      </c>
      <c r="H16" s="108"/>
      <c r="I16" s="103"/>
      <c r="J16" s="103"/>
      <c r="K16" s="149">
        <f>G16*$G$12</f>
        <v>0.013888888888888888</v>
      </c>
      <c r="L16" s="152">
        <f>F16+K16</f>
        <v>0.27418981481481486</v>
      </c>
      <c r="M16" s="151" t="s">
        <v>44</v>
      </c>
      <c r="N16" s="104">
        <v>50</v>
      </c>
      <c r="O16" s="19"/>
      <c r="P16" s="20"/>
      <c r="R16" s="46"/>
      <c r="S16" s="49"/>
    </row>
    <row r="17" spans="1:12" s="2" customFormat="1" ht="12.75" customHeight="1" thickBot="1">
      <c r="A17" s="9"/>
      <c r="B17" s="13"/>
      <c r="C17" s="15"/>
      <c r="D17" s="14"/>
      <c r="E17" s="12"/>
      <c r="F17" s="18"/>
      <c r="G17" s="18"/>
      <c r="H17" s="18"/>
      <c r="I17" s="18"/>
      <c r="J17" s="18"/>
      <c r="K17" s="18"/>
      <c r="L17" s="32"/>
    </row>
    <row r="18" spans="1:21" ht="12.75" customHeight="1" thickBot="1">
      <c r="A18" s="60"/>
      <c r="B18" s="40" t="s">
        <v>12</v>
      </c>
      <c r="C18" s="40"/>
      <c r="D18" s="38" t="s">
        <v>13</v>
      </c>
      <c r="E18" s="39"/>
      <c r="F18" s="53" t="s">
        <v>18</v>
      </c>
      <c r="G18" s="52"/>
      <c r="H18" s="52"/>
      <c r="I18" s="51"/>
      <c r="J18" s="52"/>
      <c r="L18" s="4"/>
      <c r="M18" s="1"/>
      <c r="S18" s="1"/>
      <c r="T18" s="1"/>
      <c r="U18" s="1"/>
    </row>
    <row r="19" spans="1:21" ht="12.75" customHeight="1" thickBot="1">
      <c r="A19" s="61" t="s">
        <v>15</v>
      </c>
      <c r="B19" s="35" t="s">
        <v>16</v>
      </c>
      <c r="C19" s="31" t="s">
        <v>17</v>
      </c>
      <c r="D19" s="26" t="s">
        <v>16</v>
      </c>
      <c r="E19" s="27" t="s">
        <v>17</v>
      </c>
      <c r="F19" s="68" t="s">
        <v>17</v>
      </c>
      <c r="G19" s="231" t="s">
        <v>16</v>
      </c>
      <c r="H19" s="231" t="s">
        <v>18</v>
      </c>
      <c r="I19" s="231" t="s">
        <v>16</v>
      </c>
      <c r="J19" s="69" t="s">
        <v>18</v>
      </c>
      <c r="L19" s="4"/>
      <c r="M19" s="3"/>
      <c r="S19" s="2"/>
      <c r="T19" s="2"/>
      <c r="U19" s="3"/>
    </row>
    <row r="20" spans="1:21" ht="12.75" customHeight="1">
      <c r="A20" s="74">
        <v>105</v>
      </c>
      <c r="B20" s="62">
        <f aca="true" t="shared" si="0" ref="B20:C22">M6</f>
        <v>2</v>
      </c>
      <c r="C20" s="63">
        <f t="shared" si="0"/>
        <v>22.1</v>
      </c>
      <c r="D20" s="86" t="str">
        <f aca="true" t="shared" si="1" ref="D20:E22">M14</f>
        <v>2</v>
      </c>
      <c r="E20" s="28">
        <f t="shared" si="1"/>
        <v>22.1</v>
      </c>
      <c r="F20" s="64">
        <f>C20+E20</f>
        <v>44.2</v>
      </c>
      <c r="G20" s="232">
        <v>2</v>
      </c>
      <c r="H20" s="237">
        <v>22.1</v>
      </c>
      <c r="I20" s="235">
        <v>2</v>
      </c>
      <c r="J20" s="67">
        <v>33.4</v>
      </c>
      <c r="K20" s="2" t="s">
        <v>34</v>
      </c>
      <c r="L20" s="4"/>
      <c r="S20" s="50"/>
      <c r="T20" s="3"/>
      <c r="U20" s="2"/>
    </row>
    <row r="21" spans="1:21" ht="12.75" customHeight="1">
      <c r="A21" s="25">
        <v>102</v>
      </c>
      <c r="B21" s="59">
        <f t="shared" si="0"/>
        <v>0</v>
      </c>
      <c r="C21" s="56">
        <f t="shared" si="0"/>
        <v>0</v>
      </c>
      <c r="D21" s="87">
        <f t="shared" si="1"/>
        <v>0</v>
      </c>
      <c r="E21" s="29">
        <f t="shared" si="1"/>
        <v>0</v>
      </c>
      <c r="F21" s="54">
        <f>C21+E21</f>
        <v>0</v>
      </c>
      <c r="G21" s="233">
        <v>3</v>
      </c>
      <c r="H21" s="238">
        <v>0</v>
      </c>
      <c r="I21" s="236">
        <v>1</v>
      </c>
      <c r="J21" s="89">
        <v>50</v>
      </c>
      <c r="K21" s="2" t="s">
        <v>35</v>
      </c>
      <c r="L21" s="4"/>
      <c r="S21" s="50"/>
      <c r="T21" s="3"/>
      <c r="U21" s="2"/>
    </row>
    <row r="22" spans="1:21" ht="12.75" customHeight="1" thickBot="1">
      <c r="A22" s="75">
        <v>101</v>
      </c>
      <c r="B22" s="65">
        <f t="shared" si="0"/>
        <v>1</v>
      </c>
      <c r="C22" s="66">
        <f t="shared" si="0"/>
        <v>50</v>
      </c>
      <c r="D22" s="88" t="str">
        <f t="shared" si="1"/>
        <v>1</v>
      </c>
      <c r="E22" s="58">
        <f t="shared" si="1"/>
        <v>50</v>
      </c>
      <c r="F22" s="55">
        <f>C22+E22</f>
        <v>100</v>
      </c>
      <c r="G22" s="234">
        <v>1</v>
      </c>
      <c r="H22" s="239">
        <v>50</v>
      </c>
      <c r="I22" s="236">
        <v>5</v>
      </c>
      <c r="J22" s="89">
        <v>1</v>
      </c>
      <c r="K22" s="2" t="s">
        <v>36</v>
      </c>
      <c r="L22" s="4"/>
      <c r="S22" s="50"/>
      <c r="T22" s="3"/>
      <c r="U22" s="2"/>
    </row>
    <row r="23" spans="4:12" ht="12.75" customHeight="1">
      <c r="D23" s="30"/>
      <c r="L23" s="4"/>
    </row>
    <row r="24" ht="12.75" customHeight="1">
      <c r="L24" s="4"/>
    </row>
    <row r="25" ht="12.75" customHeight="1">
      <c r="L25" s="4"/>
    </row>
    <row r="26" ht="12.75" customHeight="1">
      <c r="L26" s="4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3:5" ht="12.75" customHeight="1">
      <c r="C33" s="11"/>
      <c r="E33" s="11"/>
    </row>
    <row r="34" spans="3:5" ht="12.75" customHeight="1">
      <c r="C34" s="11"/>
      <c r="E34" s="11"/>
    </row>
    <row r="35" ht="12.75" customHeight="1">
      <c r="E35" s="11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Class2"/>
  <dimension ref="A1:U35"/>
  <sheetViews>
    <sheetView showGridLines="0" zoomScalePageLayoutView="0" workbookViewId="0" topLeftCell="A1">
      <selection activeCell="U35" sqref="U35"/>
    </sheetView>
  </sheetViews>
  <sheetFormatPr defaultColWidth="9.140625" defaultRowHeight="12.75"/>
  <cols>
    <col min="1" max="1" width="8.7109375" style="4" customWidth="1"/>
    <col min="2" max="2" width="7.7109375" style="4" customWidth="1"/>
    <col min="3" max="4" width="7.8515625" style="4" customWidth="1"/>
    <col min="5" max="5" width="8.57421875" style="4" bestFit="1" customWidth="1"/>
    <col min="6" max="6" width="8.57421875" style="8" customWidth="1"/>
    <col min="7" max="7" width="7.57421875" style="4" customWidth="1"/>
    <col min="8" max="8" width="10.57421875" style="4" customWidth="1"/>
    <col min="9" max="9" width="6.00390625" style="4" hidden="1" customWidth="1"/>
    <col min="10" max="10" width="2.7109375" style="4" hidden="1" customWidth="1"/>
    <col min="11" max="11" width="7.28125" style="4" customWidth="1"/>
    <col min="12" max="12" width="8.140625" style="2" customWidth="1"/>
    <col min="13" max="13" width="6.28125" style="4" customWidth="1"/>
    <col min="14" max="14" width="9.140625" style="4" customWidth="1"/>
    <col min="15" max="15" width="2.28125" style="4" hidden="1" customWidth="1"/>
    <col min="16" max="16" width="2.140625" style="4" hidden="1" customWidth="1"/>
    <col min="17" max="17" width="5.140625" style="4" customWidth="1"/>
    <col min="18" max="16384" width="9.140625" style="4" customWidth="1"/>
  </cols>
  <sheetData>
    <row r="1" spans="1:9" ht="13.5" thickBot="1">
      <c r="A1" s="90" t="s">
        <v>29</v>
      </c>
      <c r="D1" s="1" t="s">
        <v>21</v>
      </c>
      <c r="E1" s="1"/>
      <c r="F1" s="1"/>
      <c r="H1" s="43"/>
      <c r="I1" s="43"/>
    </row>
    <row r="2" spans="1:16" ht="12.75" customHeight="1">
      <c r="A2" s="92" t="s">
        <v>12</v>
      </c>
      <c r="B2" s="93">
        <v>0.020833333333333332</v>
      </c>
      <c r="C2" s="94" t="s">
        <v>4</v>
      </c>
      <c r="D2" s="94" t="s">
        <v>2</v>
      </c>
      <c r="E2" s="94" t="s">
        <v>5</v>
      </c>
      <c r="F2" s="122"/>
      <c r="G2" s="96" t="s">
        <v>7</v>
      </c>
      <c r="H2" s="96"/>
      <c r="I2" s="96"/>
      <c r="J2" s="96"/>
      <c r="K2" s="95" t="s">
        <v>14</v>
      </c>
      <c r="L2" s="117" t="s">
        <v>3</v>
      </c>
      <c r="M2" s="113" t="s">
        <v>11</v>
      </c>
      <c r="N2" s="97" t="s">
        <v>19</v>
      </c>
      <c r="O2" s="256"/>
      <c r="P2" s="256"/>
    </row>
    <row r="3" spans="1:16" ht="12.75" customHeight="1">
      <c r="A3" s="98"/>
      <c r="B3" s="16"/>
      <c r="C3" s="17"/>
      <c r="D3" s="17"/>
      <c r="E3" s="17"/>
      <c r="F3" s="123"/>
      <c r="G3" s="42">
        <v>1</v>
      </c>
      <c r="H3" s="42"/>
      <c r="I3" s="42"/>
      <c r="J3" s="42"/>
      <c r="K3" s="41"/>
      <c r="L3" s="118"/>
      <c r="M3" s="155"/>
      <c r="N3" s="99"/>
      <c r="O3" s="21"/>
      <c r="P3" s="22"/>
    </row>
    <row r="4" spans="1:16" ht="12.75" customHeight="1" thickBot="1">
      <c r="A4" s="154">
        <v>40425</v>
      </c>
      <c r="B4" s="187"/>
      <c r="C4" s="188">
        <v>0.43402777777777773</v>
      </c>
      <c r="D4" s="188">
        <v>0.003472222222222222</v>
      </c>
      <c r="E4" s="189">
        <v>0.375</v>
      </c>
      <c r="F4" s="190"/>
      <c r="G4" s="191">
        <v>1</v>
      </c>
      <c r="H4" s="192" t="s">
        <v>30</v>
      </c>
      <c r="I4" s="193"/>
      <c r="J4" s="193"/>
      <c r="K4" s="194" t="s">
        <v>31</v>
      </c>
      <c r="L4" s="195"/>
      <c r="M4" s="155"/>
      <c r="N4" s="99"/>
      <c r="O4" s="21"/>
      <c r="P4" s="22"/>
    </row>
    <row r="5" spans="1:16" ht="12.75" customHeight="1" thickBot="1">
      <c r="A5" s="168" t="s">
        <v>9</v>
      </c>
      <c r="B5" s="182" t="s">
        <v>0</v>
      </c>
      <c r="C5" s="171" t="s">
        <v>6</v>
      </c>
      <c r="D5" s="171" t="s">
        <v>1</v>
      </c>
      <c r="E5" s="171" t="s">
        <v>8</v>
      </c>
      <c r="F5" s="172" t="s">
        <v>10</v>
      </c>
      <c r="G5" s="173" t="s">
        <v>23</v>
      </c>
      <c r="H5" s="174" t="s">
        <v>23</v>
      </c>
      <c r="I5" s="175">
        <v>0.020833333333333332</v>
      </c>
      <c r="J5" s="176">
        <v>0.027777777777777776</v>
      </c>
      <c r="K5" s="177"/>
      <c r="L5" s="168"/>
      <c r="M5" s="26"/>
      <c r="N5" s="27"/>
      <c r="O5" s="21"/>
      <c r="P5" s="22"/>
    </row>
    <row r="6" spans="1:16" s="6" customFormat="1" ht="12.75" customHeight="1">
      <c r="A6" s="157">
        <v>201</v>
      </c>
      <c r="B6" s="158">
        <f>C4</f>
        <v>0.43402777777777773</v>
      </c>
      <c r="C6" s="159">
        <f>B6</f>
        <v>0.43402777777777773</v>
      </c>
      <c r="D6" s="159">
        <v>0.5313657407407407</v>
      </c>
      <c r="E6" s="159">
        <f>D6-B6</f>
        <v>0.09733796296296299</v>
      </c>
      <c r="F6" s="160">
        <f>E6</f>
        <v>0.09733796296296299</v>
      </c>
      <c r="G6" s="161"/>
      <c r="H6" s="162">
        <v>44.75</v>
      </c>
      <c r="I6" s="163"/>
      <c r="J6" s="163"/>
      <c r="K6" s="164">
        <f>G6*$G$4</f>
        <v>0</v>
      </c>
      <c r="L6" s="165">
        <f>H6</f>
        <v>44.75</v>
      </c>
      <c r="M6" s="166">
        <v>2</v>
      </c>
      <c r="N6" s="167">
        <v>22.1</v>
      </c>
      <c r="O6" s="19"/>
      <c r="P6" s="20"/>
    </row>
    <row r="7" spans="1:16" s="6" customFormat="1" ht="12.75" customHeight="1">
      <c r="A7" s="126">
        <v>207</v>
      </c>
      <c r="B7" s="109">
        <f>B6+$D$4</f>
        <v>0.43749999999999994</v>
      </c>
      <c r="C7" s="5">
        <f>B7</f>
        <v>0.43749999999999994</v>
      </c>
      <c r="D7" s="5">
        <v>0.6541666666666667</v>
      </c>
      <c r="E7" s="5">
        <f>D7-B7</f>
        <v>0.21666666666666673</v>
      </c>
      <c r="F7" s="111">
        <f>E7</f>
        <v>0.21666666666666673</v>
      </c>
      <c r="G7" s="59"/>
      <c r="H7" s="34">
        <v>55.15</v>
      </c>
      <c r="I7" s="10"/>
      <c r="J7" s="10"/>
      <c r="K7" s="115">
        <f>G7*$G$4</f>
        <v>0</v>
      </c>
      <c r="L7" s="119">
        <f>H7</f>
        <v>55.15</v>
      </c>
      <c r="M7" s="37">
        <v>3</v>
      </c>
      <c r="N7" s="100">
        <v>1</v>
      </c>
      <c r="O7" s="19"/>
      <c r="P7" s="20"/>
    </row>
    <row r="8" spans="1:16" ht="12.75" customHeight="1" thickBot="1">
      <c r="A8" s="127">
        <v>202</v>
      </c>
      <c r="B8" s="110">
        <f>B7+$D$4</f>
        <v>0.44097222222222215</v>
      </c>
      <c r="C8" s="101">
        <f>B8</f>
        <v>0.44097222222222215</v>
      </c>
      <c r="D8" s="101">
        <v>0.5314814814814816</v>
      </c>
      <c r="E8" s="101">
        <f>D8-B8</f>
        <v>0.0905092592592594</v>
      </c>
      <c r="F8" s="112">
        <f>E8</f>
        <v>0.0905092592592594</v>
      </c>
      <c r="G8" s="65"/>
      <c r="H8" s="102">
        <v>43.21</v>
      </c>
      <c r="I8" s="103"/>
      <c r="J8" s="103"/>
      <c r="K8" s="116">
        <f>G8*$G$4</f>
        <v>0</v>
      </c>
      <c r="L8" s="121">
        <f>H8</f>
        <v>43.21</v>
      </c>
      <c r="M8" s="57">
        <v>1</v>
      </c>
      <c r="N8" s="156">
        <v>50</v>
      </c>
      <c r="O8" s="23"/>
      <c r="P8" s="24"/>
    </row>
    <row r="9" spans="1:16" ht="12.75" customHeight="1" thickBot="1">
      <c r="A9" s="196"/>
      <c r="B9" s="45"/>
      <c r="C9" s="45"/>
      <c r="D9" s="45"/>
      <c r="E9" s="45"/>
      <c r="F9" s="45"/>
      <c r="G9" s="46"/>
      <c r="H9" s="46"/>
      <c r="I9" s="47"/>
      <c r="J9" s="47"/>
      <c r="K9" s="45"/>
      <c r="L9" s="48"/>
      <c r="M9" s="46"/>
      <c r="N9" s="49"/>
      <c r="O9" s="23"/>
      <c r="P9" s="24"/>
    </row>
    <row r="10" spans="1:16" s="7" customFormat="1" ht="12.75" customHeight="1">
      <c r="A10" s="92" t="s">
        <v>13</v>
      </c>
      <c r="B10" s="93">
        <v>0.020833333333333332</v>
      </c>
      <c r="C10" s="94" t="s">
        <v>4</v>
      </c>
      <c r="D10" s="94" t="s">
        <v>2</v>
      </c>
      <c r="E10" s="94" t="s">
        <v>5</v>
      </c>
      <c r="F10" s="141"/>
      <c r="G10" s="143" t="s">
        <v>7</v>
      </c>
      <c r="H10" s="96"/>
      <c r="I10" s="96"/>
      <c r="J10" s="96"/>
      <c r="K10" s="97" t="s">
        <v>14</v>
      </c>
      <c r="L10" s="117" t="s">
        <v>3</v>
      </c>
      <c r="M10" s="107" t="s">
        <v>11</v>
      </c>
      <c r="N10" s="97" t="s">
        <v>19</v>
      </c>
      <c r="O10" s="19"/>
      <c r="P10" s="20"/>
    </row>
    <row r="11" spans="1:16" s="7" customFormat="1" ht="12.75" customHeight="1">
      <c r="A11" s="98"/>
      <c r="B11" s="16"/>
      <c r="C11" s="17"/>
      <c r="D11" s="17"/>
      <c r="E11" s="17"/>
      <c r="F11" s="142"/>
      <c r="G11" s="144">
        <v>1</v>
      </c>
      <c r="H11" s="84"/>
      <c r="I11" s="84"/>
      <c r="J11" s="84"/>
      <c r="K11" s="145"/>
      <c r="L11" s="118"/>
      <c r="M11" s="83"/>
      <c r="N11" s="99"/>
      <c r="O11" s="19"/>
      <c r="P11" s="20"/>
    </row>
    <row r="12" spans="1:16" s="7" customFormat="1" ht="12.75" customHeight="1" thickBot="1">
      <c r="A12" s="128">
        <v>40426</v>
      </c>
      <c r="B12" s="129"/>
      <c r="C12" s="130">
        <v>0.43402777777777773</v>
      </c>
      <c r="D12" s="130">
        <v>0</v>
      </c>
      <c r="E12" s="131">
        <v>0.2916666666666667</v>
      </c>
      <c r="F12" s="140"/>
      <c r="G12" s="146">
        <v>0.013888888888888888</v>
      </c>
      <c r="H12" s="134"/>
      <c r="I12" s="135"/>
      <c r="J12" s="135"/>
      <c r="K12" s="147"/>
      <c r="L12" s="137"/>
      <c r="M12" s="138"/>
      <c r="N12" s="139"/>
      <c r="O12" s="19"/>
      <c r="P12" s="20"/>
    </row>
    <row r="13" spans="1:16" s="7" customFormat="1" ht="12.75" customHeight="1" thickBot="1">
      <c r="A13" s="168" t="s">
        <v>9</v>
      </c>
      <c r="B13" s="182" t="s">
        <v>0</v>
      </c>
      <c r="C13" s="171" t="s">
        <v>6</v>
      </c>
      <c r="D13" s="171" t="s">
        <v>1</v>
      </c>
      <c r="E13" s="171" t="s">
        <v>8</v>
      </c>
      <c r="F13" s="183" t="s">
        <v>10</v>
      </c>
      <c r="G13" s="184" t="s">
        <v>23</v>
      </c>
      <c r="H13" s="185" t="s">
        <v>33</v>
      </c>
      <c r="I13" s="175">
        <v>0.020833333333333332</v>
      </c>
      <c r="J13" s="176">
        <v>0.027777777777777776</v>
      </c>
      <c r="K13" s="186"/>
      <c r="L13" s="168"/>
      <c r="M13" s="35"/>
      <c r="N13" s="27"/>
      <c r="O13" s="19"/>
      <c r="P13" s="20"/>
    </row>
    <row r="14" spans="1:16" s="7" customFormat="1" ht="12.75" customHeight="1">
      <c r="A14" s="201">
        <v>201</v>
      </c>
      <c r="B14" s="202">
        <v>0.4375</v>
      </c>
      <c r="C14" s="159">
        <f>B14</f>
        <v>0.4375</v>
      </c>
      <c r="D14" s="159">
        <v>0.6519097222222222</v>
      </c>
      <c r="E14" s="159">
        <f>D14-B14</f>
        <v>0.2144097222222222</v>
      </c>
      <c r="F14" s="164">
        <f>E14</f>
        <v>0.2144097222222222</v>
      </c>
      <c r="G14" s="166"/>
      <c r="H14" s="153"/>
      <c r="I14" s="163"/>
      <c r="J14" s="163"/>
      <c r="K14" s="179">
        <f>G14*$G$12</f>
        <v>0</v>
      </c>
      <c r="L14" s="180">
        <f>F14+K14</f>
        <v>0.2144097222222222</v>
      </c>
      <c r="M14" s="181" t="s">
        <v>44</v>
      </c>
      <c r="N14" s="169">
        <v>50</v>
      </c>
      <c r="O14" s="19"/>
      <c r="P14" s="20"/>
    </row>
    <row r="15" spans="1:16" s="7" customFormat="1" ht="12.75" customHeight="1">
      <c r="A15" s="197">
        <v>207</v>
      </c>
      <c r="B15" s="199">
        <v>0</v>
      </c>
      <c r="C15" s="5">
        <f>B15</f>
        <v>0</v>
      </c>
      <c r="D15" s="5"/>
      <c r="E15" s="5">
        <f>D15-B15</f>
        <v>0</v>
      </c>
      <c r="F15" s="115">
        <f>E15</f>
        <v>0</v>
      </c>
      <c r="G15" s="37"/>
      <c r="H15" s="33"/>
      <c r="I15" s="10"/>
      <c r="J15" s="10"/>
      <c r="K15" s="148">
        <f>G15*$G$12</f>
        <v>0</v>
      </c>
      <c r="L15" s="200">
        <f>F15+K15</f>
        <v>0</v>
      </c>
      <c r="M15" s="150"/>
      <c r="N15" s="100">
        <v>0</v>
      </c>
      <c r="O15" s="19"/>
      <c r="P15" s="20"/>
    </row>
    <row r="16" spans="1:16" s="7" customFormat="1" ht="12.75" customHeight="1" thickBot="1">
      <c r="A16" s="198">
        <v>202</v>
      </c>
      <c r="B16" s="124">
        <v>0.43402777777777773</v>
      </c>
      <c r="C16" s="101">
        <f>B16</f>
        <v>0.43402777777777773</v>
      </c>
      <c r="D16" s="101">
        <v>0.6578125</v>
      </c>
      <c r="E16" s="101">
        <f>D16-B16</f>
        <v>0.2237847222222223</v>
      </c>
      <c r="F16" s="116">
        <f>E16</f>
        <v>0.2237847222222223</v>
      </c>
      <c r="G16" s="57"/>
      <c r="H16" s="108"/>
      <c r="I16" s="103"/>
      <c r="J16" s="103"/>
      <c r="K16" s="149">
        <f>G16*$G$12</f>
        <v>0</v>
      </c>
      <c r="L16" s="152">
        <f>F16+K16</f>
        <v>0.2237847222222223</v>
      </c>
      <c r="M16" s="151" t="s">
        <v>42</v>
      </c>
      <c r="N16" s="104">
        <v>22.1</v>
      </c>
      <c r="O16" s="19"/>
      <c r="P16" s="20"/>
    </row>
    <row r="17" spans="1:16" s="7" customFormat="1" ht="12.75" customHeight="1" thickBot="1">
      <c r="A17" s="9"/>
      <c r="B17" s="13"/>
      <c r="C17" s="15"/>
      <c r="D17" s="14"/>
      <c r="E17" s="12"/>
      <c r="F17" s="18"/>
      <c r="G17" s="255"/>
      <c r="H17" s="255"/>
      <c r="I17" s="255"/>
      <c r="J17" s="255"/>
      <c r="K17" s="18"/>
      <c r="L17" s="32"/>
      <c r="M17" s="2"/>
      <c r="N17" s="2"/>
      <c r="O17" s="19"/>
      <c r="P17" s="20"/>
    </row>
    <row r="18" spans="1:14" s="2" customFormat="1" ht="12.75" customHeight="1" thickBot="1">
      <c r="A18" s="60"/>
      <c r="B18" s="40" t="s">
        <v>12</v>
      </c>
      <c r="C18" s="40"/>
      <c r="D18" s="38" t="s">
        <v>13</v>
      </c>
      <c r="E18" s="39"/>
      <c r="F18" s="53" t="s">
        <v>18</v>
      </c>
      <c r="G18" s="52"/>
      <c r="H18" s="52"/>
      <c r="I18" s="51"/>
      <c r="J18" s="52"/>
      <c r="K18" s="4"/>
      <c r="L18" s="4"/>
      <c r="M18" s="1"/>
      <c r="N18" s="4"/>
    </row>
    <row r="19" spans="1:21" ht="12.75" customHeight="1" thickBot="1">
      <c r="A19" s="61" t="s">
        <v>15</v>
      </c>
      <c r="B19" s="35" t="s">
        <v>16</v>
      </c>
      <c r="C19" s="31" t="s">
        <v>17</v>
      </c>
      <c r="D19" s="26" t="s">
        <v>16</v>
      </c>
      <c r="E19" s="27" t="s">
        <v>17</v>
      </c>
      <c r="F19" s="68" t="s">
        <v>17</v>
      </c>
      <c r="G19" s="231" t="s">
        <v>16</v>
      </c>
      <c r="H19" s="231" t="s">
        <v>18</v>
      </c>
      <c r="I19" s="231" t="s">
        <v>16</v>
      </c>
      <c r="J19" s="69" t="s">
        <v>18</v>
      </c>
      <c r="L19" s="4"/>
      <c r="M19" s="3"/>
      <c r="S19" s="1"/>
      <c r="T19" s="1"/>
      <c r="U19" s="1"/>
    </row>
    <row r="20" spans="1:21" ht="12.75" customHeight="1">
      <c r="A20" s="74">
        <v>201</v>
      </c>
      <c r="B20" s="62">
        <f aca="true" t="shared" si="0" ref="B20:C22">M6</f>
        <v>2</v>
      </c>
      <c r="C20" s="63">
        <f t="shared" si="0"/>
        <v>22.1</v>
      </c>
      <c r="D20" s="86" t="str">
        <f aca="true" t="shared" si="1" ref="D20:E22">M14</f>
        <v>1</v>
      </c>
      <c r="E20" s="28">
        <f t="shared" si="1"/>
        <v>50</v>
      </c>
      <c r="F20" s="64">
        <f>C20+E20</f>
        <v>72.1</v>
      </c>
      <c r="G20" s="232">
        <v>1</v>
      </c>
      <c r="H20" s="263">
        <v>50</v>
      </c>
      <c r="I20" s="235">
        <v>2</v>
      </c>
      <c r="J20" s="67">
        <v>33.4</v>
      </c>
      <c r="K20" s="2" t="s">
        <v>24</v>
      </c>
      <c r="L20" s="4"/>
      <c r="M20" s="2"/>
      <c r="R20" s="262">
        <f>F6+L14</f>
        <v>0.3117476851851852</v>
      </c>
      <c r="S20" s="2"/>
      <c r="T20" s="2"/>
      <c r="U20" s="3"/>
    </row>
    <row r="21" spans="1:21" ht="12.75" customHeight="1">
      <c r="A21" s="25">
        <v>207</v>
      </c>
      <c r="B21" s="59">
        <f t="shared" si="0"/>
        <v>3</v>
      </c>
      <c r="C21" s="56">
        <f t="shared" si="0"/>
        <v>1</v>
      </c>
      <c r="D21" s="87">
        <f t="shared" si="1"/>
        <v>0</v>
      </c>
      <c r="E21" s="29">
        <f t="shared" si="1"/>
        <v>0</v>
      </c>
      <c r="F21" s="54">
        <f>C21+E21</f>
        <v>1</v>
      </c>
      <c r="G21" s="233">
        <v>3</v>
      </c>
      <c r="H21" s="264">
        <v>1</v>
      </c>
      <c r="I21" s="236">
        <v>1</v>
      </c>
      <c r="J21" s="89">
        <v>50</v>
      </c>
      <c r="K21" s="2" t="s">
        <v>37</v>
      </c>
      <c r="L21" s="4"/>
      <c r="O21" s="4">
        <v>1</v>
      </c>
      <c r="S21" s="50"/>
      <c r="T21" s="3"/>
      <c r="U21" s="2"/>
    </row>
    <row r="22" spans="1:21" ht="12.75" customHeight="1" thickBot="1">
      <c r="A22" s="75">
        <v>202</v>
      </c>
      <c r="B22" s="65">
        <f t="shared" si="0"/>
        <v>1</v>
      </c>
      <c r="C22" s="66">
        <f t="shared" si="0"/>
        <v>50</v>
      </c>
      <c r="D22" s="88" t="str">
        <f t="shared" si="1"/>
        <v>2</v>
      </c>
      <c r="E22" s="58">
        <f t="shared" si="1"/>
        <v>22.1</v>
      </c>
      <c r="F22" s="55">
        <f>C22+E22</f>
        <v>72.1</v>
      </c>
      <c r="G22" s="234">
        <v>2</v>
      </c>
      <c r="H22" s="239">
        <v>22.1</v>
      </c>
      <c r="I22" s="236">
        <v>5</v>
      </c>
      <c r="J22" s="89">
        <v>1</v>
      </c>
      <c r="K22" s="2" t="s">
        <v>25</v>
      </c>
      <c r="L22" s="4"/>
      <c r="O22" s="4">
        <v>1</v>
      </c>
      <c r="R22" s="262">
        <f>F8+F16</f>
        <v>0.3142939814814817</v>
      </c>
      <c r="S22" s="50"/>
      <c r="T22" s="3"/>
      <c r="U22" s="2"/>
    </row>
    <row r="23" spans="4:21" ht="12.75" customHeight="1">
      <c r="D23" s="30"/>
      <c r="L23" s="4"/>
      <c r="S23" s="50"/>
      <c r="T23" s="3"/>
      <c r="U23" s="2"/>
    </row>
    <row r="24" ht="12.75" customHeight="1">
      <c r="L24" s="4"/>
    </row>
    <row r="25" ht="12.75" customHeight="1">
      <c r="L25" s="4"/>
    </row>
    <row r="26" ht="12.75" customHeight="1">
      <c r="L26" s="4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3:5" ht="12.75" customHeight="1">
      <c r="C33" s="11"/>
      <c r="E33" s="11"/>
    </row>
    <row r="34" spans="3:5" ht="12.75" customHeight="1">
      <c r="C34" s="11"/>
      <c r="E34" s="11"/>
    </row>
    <row r="35" ht="12.75" customHeight="1">
      <c r="E35" s="11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2">
    <mergeCell ref="G17:J17"/>
    <mergeCell ref="O2:P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lass3"/>
  <dimension ref="A1:W33"/>
  <sheetViews>
    <sheetView showGridLines="0" zoomScalePageLayoutView="0" workbookViewId="0" topLeftCell="A1">
      <selection activeCell="R35" sqref="R35"/>
    </sheetView>
  </sheetViews>
  <sheetFormatPr defaultColWidth="9.140625" defaultRowHeight="12.75"/>
  <cols>
    <col min="1" max="1" width="8.7109375" style="4" customWidth="1"/>
    <col min="2" max="2" width="7.421875" style="4" customWidth="1"/>
    <col min="3" max="4" width="7.8515625" style="4" customWidth="1"/>
    <col min="5" max="5" width="8.57421875" style="4" bestFit="1" customWidth="1"/>
    <col min="6" max="6" width="8.57421875" style="8" customWidth="1"/>
    <col min="7" max="7" width="7.57421875" style="4" customWidth="1"/>
    <col min="8" max="8" width="10.57421875" style="4" customWidth="1"/>
    <col min="9" max="10" width="6.00390625" style="4" hidden="1" customWidth="1"/>
    <col min="11" max="11" width="10.8515625" style="4" customWidth="1"/>
    <col min="12" max="12" width="8.7109375" style="2" customWidth="1"/>
    <col min="13" max="13" width="6.28125" style="4" customWidth="1"/>
    <col min="14" max="14" width="9.140625" style="4" customWidth="1"/>
    <col min="15" max="15" width="2.28125" style="4" hidden="1" customWidth="1"/>
    <col min="16" max="16" width="2.140625" style="4" hidden="1" customWidth="1"/>
    <col min="17" max="17" width="5.140625" style="4" customWidth="1"/>
    <col min="18" max="16384" width="9.140625" style="4" customWidth="1"/>
  </cols>
  <sheetData>
    <row r="1" spans="1:9" ht="13.5" thickBot="1">
      <c r="A1" s="90" t="s">
        <v>29</v>
      </c>
      <c r="D1" s="1" t="s">
        <v>22</v>
      </c>
      <c r="E1" s="1"/>
      <c r="F1" s="1"/>
      <c r="H1" s="43"/>
      <c r="I1" s="43"/>
    </row>
    <row r="2" spans="1:14" ht="11.25">
      <c r="A2" s="92" t="s">
        <v>12</v>
      </c>
      <c r="B2" s="93">
        <v>0.020833333333333332</v>
      </c>
      <c r="C2" s="94" t="s">
        <v>4</v>
      </c>
      <c r="D2" s="94" t="s">
        <v>2</v>
      </c>
      <c r="E2" s="94" t="s">
        <v>5</v>
      </c>
      <c r="F2" s="141"/>
      <c r="G2" s="143" t="s">
        <v>7</v>
      </c>
      <c r="H2" s="96"/>
      <c r="I2" s="96"/>
      <c r="J2" s="96"/>
      <c r="K2" s="97" t="s">
        <v>14</v>
      </c>
      <c r="L2" s="96" t="s">
        <v>3</v>
      </c>
      <c r="M2" s="113" t="s">
        <v>11</v>
      </c>
      <c r="N2" s="97" t="s">
        <v>19</v>
      </c>
    </row>
    <row r="3" spans="1:16" ht="12.75" customHeight="1">
      <c r="A3" s="98"/>
      <c r="B3" s="16"/>
      <c r="C3" s="17"/>
      <c r="D3" s="17"/>
      <c r="E3" s="17"/>
      <c r="F3" s="142"/>
      <c r="G3" s="210">
        <v>1</v>
      </c>
      <c r="H3" s="42"/>
      <c r="I3" s="42"/>
      <c r="J3" s="42"/>
      <c r="K3" s="145"/>
      <c r="L3" s="3"/>
      <c r="M3" s="155"/>
      <c r="N3" s="99"/>
      <c r="O3" s="256"/>
      <c r="P3" s="256"/>
    </row>
    <row r="4" spans="1:16" ht="12.75" customHeight="1" thickBot="1">
      <c r="A4" s="128">
        <v>40425</v>
      </c>
      <c r="B4" s="129"/>
      <c r="C4" s="130">
        <v>0.4444444444444444</v>
      </c>
      <c r="D4" s="130">
        <v>0.003472222222222222</v>
      </c>
      <c r="E4" s="131">
        <v>0.375</v>
      </c>
      <c r="F4" s="140"/>
      <c r="G4" s="146">
        <v>1</v>
      </c>
      <c r="H4" s="134" t="s">
        <v>30</v>
      </c>
      <c r="I4" s="135"/>
      <c r="J4" s="135"/>
      <c r="K4" s="211" t="s">
        <v>31</v>
      </c>
      <c r="L4" s="213"/>
      <c r="M4" s="218"/>
      <c r="N4" s="139"/>
      <c r="O4" s="21"/>
      <c r="P4" s="22"/>
    </row>
    <row r="5" spans="1:16" ht="12.75" customHeight="1" thickBot="1">
      <c r="A5" s="168" t="s">
        <v>9</v>
      </c>
      <c r="B5" s="170" t="s">
        <v>0</v>
      </c>
      <c r="C5" s="171" t="s">
        <v>6</v>
      </c>
      <c r="D5" s="171" t="s">
        <v>1</v>
      </c>
      <c r="E5" s="171" t="s">
        <v>8</v>
      </c>
      <c r="F5" s="183" t="s">
        <v>10</v>
      </c>
      <c r="G5" s="184" t="s">
        <v>23</v>
      </c>
      <c r="H5" s="174" t="s">
        <v>23</v>
      </c>
      <c r="I5" s="175">
        <v>0.020833333333333332</v>
      </c>
      <c r="J5" s="176">
        <v>0.027777777777777776</v>
      </c>
      <c r="K5" s="186"/>
      <c r="L5" s="214"/>
      <c r="M5" s="26"/>
      <c r="N5" s="27"/>
      <c r="O5" s="21"/>
      <c r="P5" s="22"/>
    </row>
    <row r="6" spans="1:16" ht="12.75" customHeight="1">
      <c r="A6" s="208">
        <v>302</v>
      </c>
      <c r="B6" s="207">
        <f>C4</f>
        <v>0.4444444444444444</v>
      </c>
      <c r="C6" s="203">
        <f>B6</f>
        <v>0.4444444444444444</v>
      </c>
      <c r="D6" s="203">
        <v>0.725</v>
      </c>
      <c r="E6" s="203">
        <f>D6-B6</f>
        <v>0.28055555555555556</v>
      </c>
      <c r="F6" s="209">
        <f>E6</f>
        <v>0.28055555555555556</v>
      </c>
      <c r="G6" s="36"/>
      <c r="H6" s="204">
        <v>38.28</v>
      </c>
      <c r="I6" s="205"/>
      <c r="J6" s="205"/>
      <c r="K6" s="212">
        <f>G6*$G$4</f>
        <v>0</v>
      </c>
      <c r="L6" s="215">
        <f>H6</f>
        <v>38.28</v>
      </c>
      <c r="M6" s="36">
        <v>2</v>
      </c>
      <c r="N6" s="206">
        <v>29.5</v>
      </c>
      <c r="O6" s="21"/>
      <c r="P6" s="22"/>
    </row>
    <row r="7" spans="1:16" s="6" customFormat="1" ht="12.75" customHeight="1">
      <c r="A7" s="126">
        <v>303</v>
      </c>
      <c r="B7" s="109">
        <f>B6+$D$4</f>
        <v>0.44791666666666663</v>
      </c>
      <c r="C7" s="5">
        <f>B7</f>
        <v>0.44791666666666663</v>
      </c>
      <c r="D7" s="5">
        <v>0.7138888888888889</v>
      </c>
      <c r="E7" s="5">
        <f>D7-B7</f>
        <v>0.2659722222222223</v>
      </c>
      <c r="F7" s="115">
        <f>E7</f>
        <v>0.2659722222222223</v>
      </c>
      <c r="G7" s="37"/>
      <c r="H7" s="34">
        <v>41.27</v>
      </c>
      <c r="I7" s="10"/>
      <c r="J7" s="10"/>
      <c r="K7" s="111">
        <f>G7*$G$4</f>
        <v>0</v>
      </c>
      <c r="L7" s="216">
        <f>H7</f>
        <v>41.27</v>
      </c>
      <c r="M7" s="37">
        <v>3</v>
      </c>
      <c r="N7" s="100">
        <v>13.8</v>
      </c>
      <c r="O7" s="19"/>
      <c r="P7" s="20"/>
    </row>
    <row r="8" spans="1:16" s="6" customFormat="1" ht="12.75" customHeight="1">
      <c r="A8" s="126">
        <v>310</v>
      </c>
      <c r="B8" s="109">
        <f>B7+$D$4</f>
        <v>0.45138888888888884</v>
      </c>
      <c r="C8" s="5">
        <f>B8</f>
        <v>0.45138888888888884</v>
      </c>
      <c r="D8" s="5">
        <v>0.7027777777777778</v>
      </c>
      <c r="E8" s="5">
        <f>D8-B8</f>
        <v>0.251388888888889</v>
      </c>
      <c r="F8" s="115">
        <f>E8</f>
        <v>0.251388888888889</v>
      </c>
      <c r="G8" s="37"/>
      <c r="H8" s="34">
        <v>41.42</v>
      </c>
      <c r="I8" s="10"/>
      <c r="J8" s="10"/>
      <c r="K8" s="111">
        <f>G8*$G$4</f>
        <v>0</v>
      </c>
      <c r="L8" s="216">
        <f>H8</f>
        <v>41.42</v>
      </c>
      <c r="M8" s="37">
        <v>4</v>
      </c>
      <c r="N8" s="221">
        <v>1</v>
      </c>
      <c r="O8" s="19"/>
      <c r="P8" s="20"/>
    </row>
    <row r="9" spans="1:16" s="6" customFormat="1" ht="12.75" customHeight="1" thickBot="1">
      <c r="A9" s="127">
        <v>301</v>
      </c>
      <c r="B9" s="110">
        <f>B8+$D$4</f>
        <v>0.45486111111111105</v>
      </c>
      <c r="C9" s="101">
        <f>B9</f>
        <v>0.45486111111111105</v>
      </c>
      <c r="D9" s="101">
        <v>0.7937500000000001</v>
      </c>
      <c r="E9" s="101">
        <f>D9-B9</f>
        <v>0.338888888888889</v>
      </c>
      <c r="F9" s="116">
        <f>E9</f>
        <v>0.338888888888889</v>
      </c>
      <c r="G9" s="57"/>
      <c r="H9" s="102">
        <v>35.69</v>
      </c>
      <c r="I9" s="103"/>
      <c r="J9" s="103"/>
      <c r="K9" s="112">
        <f>G9*$G$4</f>
        <v>0</v>
      </c>
      <c r="L9" s="217">
        <f>H9</f>
        <v>35.69</v>
      </c>
      <c r="M9" s="57">
        <v>1</v>
      </c>
      <c r="N9" s="156">
        <v>50</v>
      </c>
      <c r="O9" s="19"/>
      <c r="P9" s="20"/>
    </row>
    <row r="10" spans="1:16" ht="12.75" customHeight="1">
      <c r="A10" s="44"/>
      <c r="B10" s="45"/>
      <c r="C10" s="45"/>
      <c r="D10" s="45"/>
      <c r="E10" s="45"/>
      <c r="F10" s="45"/>
      <c r="G10" s="46"/>
      <c r="H10" s="46"/>
      <c r="I10" s="47"/>
      <c r="J10" s="47"/>
      <c r="K10" s="45"/>
      <c r="L10" s="48"/>
      <c r="M10" s="46"/>
      <c r="N10" s="49"/>
      <c r="O10" s="23"/>
      <c r="P10" s="24"/>
    </row>
    <row r="11" spans="1:16" s="7" customFormat="1" ht="12.75" customHeight="1" thickBot="1">
      <c r="A11" s="44"/>
      <c r="B11" s="45"/>
      <c r="C11" s="45"/>
      <c r="D11" s="45"/>
      <c r="E11" s="45"/>
      <c r="F11" s="45"/>
      <c r="G11" s="46"/>
      <c r="H11" s="46"/>
      <c r="I11" s="47"/>
      <c r="J11" s="47"/>
      <c r="K11" s="45"/>
      <c r="L11" s="48"/>
      <c r="M11" s="46"/>
      <c r="N11" s="49"/>
      <c r="O11" s="19"/>
      <c r="P11" s="20"/>
    </row>
    <row r="12" spans="1:16" s="7" customFormat="1" ht="12.75" customHeight="1">
      <c r="A12" s="92" t="s">
        <v>13</v>
      </c>
      <c r="B12" s="93">
        <v>0.020833333333333332</v>
      </c>
      <c r="C12" s="94" t="s">
        <v>4</v>
      </c>
      <c r="D12" s="94" t="s">
        <v>2</v>
      </c>
      <c r="E12" s="94" t="s">
        <v>5</v>
      </c>
      <c r="F12" s="141"/>
      <c r="G12" s="143" t="s">
        <v>7</v>
      </c>
      <c r="H12" s="96"/>
      <c r="I12" s="96"/>
      <c r="J12" s="96"/>
      <c r="K12" s="97" t="s">
        <v>14</v>
      </c>
      <c r="L12" s="96" t="s">
        <v>3</v>
      </c>
      <c r="M12" s="113" t="s">
        <v>11</v>
      </c>
      <c r="N12" s="97" t="s">
        <v>19</v>
      </c>
      <c r="O12" s="19"/>
      <c r="P12" s="20"/>
    </row>
    <row r="13" spans="1:16" s="7" customFormat="1" ht="12.75" customHeight="1">
      <c r="A13" s="98"/>
      <c r="B13" s="16"/>
      <c r="C13" s="17"/>
      <c r="D13" s="17"/>
      <c r="E13" s="17"/>
      <c r="F13" s="142"/>
      <c r="G13" s="144">
        <v>1</v>
      </c>
      <c r="H13" s="84"/>
      <c r="I13" s="84"/>
      <c r="J13" s="84"/>
      <c r="K13" s="145"/>
      <c r="L13" s="3"/>
      <c r="M13" s="114"/>
      <c r="N13" s="99"/>
      <c r="O13" s="19"/>
      <c r="P13" s="20"/>
    </row>
    <row r="14" spans="1:16" s="7" customFormat="1" ht="12.75" customHeight="1" thickBot="1">
      <c r="A14" s="128">
        <v>40426</v>
      </c>
      <c r="B14" s="129"/>
      <c r="C14" s="130">
        <v>0.44097222222222227</v>
      </c>
      <c r="D14" s="130">
        <v>0</v>
      </c>
      <c r="E14" s="131">
        <v>0.2916666666666667</v>
      </c>
      <c r="F14" s="140"/>
      <c r="G14" s="146">
        <v>0.013888888888888888</v>
      </c>
      <c r="H14" s="134"/>
      <c r="I14" s="135"/>
      <c r="J14" s="135"/>
      <c r="K14" s="147"/>
      <c r="L14" s="213"/>
      <c r="M14" s="218"/>
      <c r="N14" s="139"/>
      <c r="O14" s="19"/>
      <c r="P14" s="20"/>
    </row>
    <row r="15" spans="1:16" s="7" customFormat="1" ht="12.75" customHeight="1" thickBot="1">
      <c r="A15" s="168" t="s">
        <v>9</v>
      </c>
      <c r="B15" s="170" t="s">
        <v>0</v>
      </c>
      <c r="C15" s="171" t="s">
        <v>6</v>
      </c>
      <c r="D15" s="171" t="s">
        <v>1</v>
      </c>
      <c r="E15" s="171" t="s">
        <v>8</v>
      </c>
      <c r="F15" s="183" t="s">
        <v>10</v>
      </c>
      <c r="G15" s="184" t="s">
        <v>23</v>
      </c>
      <c r="H15" s="185" t="s">
        <v>33</v>
      </c>
      <c r="I15" s="175">
        <v>0.020833333333333332</v>
      </c>
      <c r="J15" s="176">
        <v>0.027777777777777776</v>
      </c>
      <c r="K15" s="186"/>
      <c r="L15" s="214"/>
      <c r="M15" s="26"/>
      <c r="N15" s="27"/>
      <c r="O15" s="19"/>
      <c r="P15" s="20"/>
    </row>
    <row r="16" spans="1:22" s="7" customFormat="1" ht="12.75" customHeight="1">
      <c r="A16" s="208">
        <v>302</v>
      </c>
      <c r="B16" s="207">
        <v>0.4583333333333333</v>
      </c>
      <c r="C16" s="203">
        <f>B16</f>
        <v>0.4583333333333333</v>
      </c>
      <c r="D16" s="203">
        <v>0.7299768518518519</v>
      </c>
      <c r="E16" s="203">
        <f>D16-B16</f>
        <v>0.2716435185185186</v>
      </c>
      <c r="F16" s="209">
        <f>E16</f>
        <v>0.2716435185185186</v>
      </c>
      <c r="G16" s="36"/>
      <c r="H16" s="219"/>
      <c r="I16" s="205"/>
      <c r="J16" s="205"/>
      <c r="K16" s="222">
        <f>G16*$G$14</f>
        <v>0</v>
      </c>
      <c r="L16" s="223">
        <f>F16+K16</f>
        <v>0.2716435185185186</v>
      </c>
      <c r="M16" s="86" t="s">
        <v>43</v>
      </c>
      <c r="N16" s="220">
        <v>13.8</v>
      </c>
      <c r="O16" s="19"/>
      <c r="P16" s="20"/>
      <c r="S16" s="2"/>
      <c r="T16" s="77"/>
      <c r="U16" s="19"/>
      <c r="V16" s="20"/>
    </row>
    <row r="17" spans="1:22" s="7" customFormat="1" ht="12.75" customHeight="1">
      <c r="A17" s="126">
        <v>303</v>
      </c>
      <c r="B17" s="125">
        <v>0</v>
      </c>
      <c r="C17" s="5">
        <f>B17</f>
        <v>0</v>
      </c>
      <c r="D17" s="5"/>
      <c r="E17" s="5">
        <f>D17-B17</f>
        <v>0</v>
      </c>
      <c r="F17" s="115">
        <f>E17</f>
        <v>0</v>
      </c>
      <c r="G17" s="37"/>
      <c r="H17" s="33"/>
      <c r="I17" s="10"/>
      <c r="J17" s="10"/>
      <c r="K17" s="148">
        <f>G17*$G$14</f>
        <v>0</v>
      </c>
      <c r="L17" s="224">
        <f>F17+K17</f>
        <v>0</v>
      </c>
      <c r="M17" s="87"/>
      <c r="N17" s="100">
        <v>0</v>
      </c>
      <c r="O17" s="19"/>
      <c r="P17" s="20"/>
      <c r="S17" s="2"/>
      <c r="T17" s="77"/>
      <c r="U17" s="19"/>
      <c r="V17" s="20"/>
    </row>
    <row r="18" spans="1:22" s="7" customFormat="1" ht="12.75" customHeight="1">
      <c r="A18" s="126">
        <v>310</v>
      </c>
      <c r="B18" s="109">
        <v>0.4444444444444444</v>
      </c>
      <c r="C18" s="5">
        <f>B18</f>
        <v>0.4444444444444444</v>
      </c>
      <c r="D18" s="5">
        <v>0.6456018518518518</v>
      </c>
      <c r="E18" s="5">
        <f>D18-B18</f>
        <v>0.2011574074074074</v>
      </c>
      <c r="F18" s="115">
        <f>E18</f>
        <v>0.2011574074074074</v>
      </c>
      <c r="G18" s="37"/>
      <c r="H18" s="33"/>
      <c r="I18" s="10"/>
      <c r="J18" s="10"/>
      <c r="K18" s="148">
        <f>G18*$G$14</f>
        <v>0</v>
      </c>
      <c r="L18" s="225">
        <f>F18+K18</f>
        <v>0.2011574074074074</v>
      </c>
      <c r="M18" s="87" t="s">
        <v>42</v>
      </c>
      <c r="N18" s="221">
        <v>29.5</v>
      </c>
      <c r="O18" s="19"/>
      <c r="P18" s="20"/>
      <c r="S18" s="2"/>
      <c r="T18" s="78"/>
      <c r="U18" s="19"/>
      <c r="V18" s="20"/>
    </row>
    <row r="19" spans="1:23" s="7" customFormat="1" ht="12.75" customHeight="1" thickBot="1">
      <c r="A19" s="127">
        <v>301</v>
      </c>
      <c r="B19" s="110">
        <v>0.44097222222222227</v>
      </c>
      <c r="C19" s="101">
        <f>B19</f>
        <v>0.44097222222222227</v>
      </c>
      <c r="D19" s="101">
        <v>0.6184606481481482</v>
      </c>
      <c r="E19" s="101">
        <f>D19-B19</f>
        <v>0.1774884259259259</v>
      </c>
      <c r="F19" s="116">
        <f>E19</f>
        <v>0.1774884259259259</v>
      </c>
      <c r="G19" s="57"/>
      <c r="H19" s="102"/>
      <c r="I19" s="103"/>
      <c r="J19" s="103"/>
      <c r="K19" s="112">
        <f>G19*$G$14</f>
        <v>0</v>
      </c>
      <c r="L19" s="226">
        <f>F19+K19</f>
        <v>0.1774884259259259</v>
      </c>
      <c r="M19" s="57">
        <v>1</v>
      </c>
      <c r="N19" s="104">
        <v>50</v>
      </c>
      <c r="O19" s="19"/>
      <c r="P19" s="20"/>
      <c r="Q19" s="73"/>
      <c r="T19" s="49"/>
      <c r="U19" s="73"/>
      <c r="V19" s="20"/>
      <c r="W19" s="73"/>
    </row>
    <row r="20" spans="1:16" s="7" customFormat="1" ht="12.75" customHeight="1" thickBot="1">
      <c r="A20" s="44"/>
      <c r="B20" s="45"/>
      <c r="C20" s="45"/>
      <c r="D20" s="45"/>
      <c r="E20" s="45"/>
      <c r="F20" s="45"/>
      <c r="G20" s="46"/>
      <c r="H20" s="46"/>
      <c r="I20" s="47"/>
      <c r="J20" s="47"/>
      <c r="K20" s="45"/>
      <c r="L20" s="48"/>
      <c r="M20" s="46"/>
      <c r="N20" s="49"/>
      <c r="O20" s="19"/>
      <c r="P20" s="20"/>
    </row>
    <row r="21" spans="1:12" s="2" customFormat="1" ht="12.75" customHeight="1" thickBot="1">
      <c r="A21" s="60"/>
      <c r="B21" s="40" t="s">
        <v>12</v>
      </c>
      <c r="C21" s="40"/>
      <c r="D21" s="38" t="s">
        <v>13</v>
      </c>
      <c r="E21" s="39"/>
      <c r="F21" s="53" t="s">
        <v>18</v>
      </c>
      <c r="G21" s="52"/>
      <c r="H21" s="52"/>
      <c r="I21" s="51"/>
      <c r="J21" s="52"/>
      <c r="K21" s="4"/>
      <c r="L21" s="32"/>
    </row>
    <row r="22" spans="1:12" ht="12.75" customHeight="1" thickBot="1">
      <c r="A22" s="61" t="s">
        <v>15</v>
      </c>
      <c r="B22" s="35" t="s">
        <v>16</v>
      </c>
      <c r="C22" s="31" t="s">
        <v>17</v>
      </c>
      <c r="D22" s="26" t="s">
        <v>16</v>
      </c>
      <c r="E22" s="27" t="s">
        <v>17</v>
      </c>
      <c r="F22" s="68" t="s">
        <v>17</v>
      </c>
      <c r="G22" s="231" t="s">
        <v>16</v>
      </c>
      <c r="H22" s="231" t="s">
        <v>18</v>
      </c>
      <c r="I22" s="231" t="s">
        <v>16</v>
      </c>
      <c r="J22" s="69" t="s">
        <v>18</v>
      </c>
      <c r="L22" s="4"/>
    </row>
    <row r="23" spans="1:12" ht="12.75" customHeight="1">
      <c r="A23" s="74">
        <v>302</v>
      </c>
      <c r="B23" s="62">
        <f aca="true" t="shared" si="0" ref="B23:C26">M6</f>
        <v>2</v>
      </c>
      <c r="C23" s="63">
        <f t="shared" si="0"/>
        <v>29.5</v>
      </c>
      <c r="D23" s="251" t="str">
        <f aca="true" t="shared" si="1" ref="D23:E25">M16</f>
        <v>3</v>
      </c>
      <c r="E23" s="243">
        <f t="shared" si="1"/>
        <v>13.8</v>
      </c>
      <c r="F23" s="76">
        <f>C23+E23</f>
        <v>43.3</v>
      </c>
      <c r="G23" s="258">
        <v>2</v>
      </c>
      <c r="H23" s="244">
        <v>29.5</v>
      </c>
      <c r="I23" s="235">
        <v>2</v>
      </c>
      <c r="J23" s="67">
        <v>33.4</v>
      </c>
      <c r="K23" s="2" t="s">
        <v>27</v>
      </c>
      <c r="L23" s="4"/>
    </row>
    <row r="24" spans="1:11" ht="12.75" customHeight="1">
      <c r="A24" s="25">
        <v>303</v>
      </c>
      <c r="B24" s="59">
        <f t="shared" si="0"/>
        <v>3</v>
      </c>
      <c r="C24" s="56">
        <f t="shared" si="0"/>
        <v>13.8</v>
      </c>
      <c r="D24" s="25">
        <f t="shared" si="1"/>
        <v>0</v>
      </c>
      <c r="E24" s="245">
        <f t="shared" si="1"/>
        <v>0</v>
      </c>
      <c r="F24" s="246">
        <f>C24+E24</f>
        <v>13.8</v>
      </c>
      <c r="G24" s="259">
        <v>4</v>
      </c>
      <c r="H24" s="247">
        <v>1</v>
      </c>
      <c r="I24" s="236">
        <v>1</v>
      </c>
      <c r="J24" s="89">
        <v>50</v>
      </c>
      <c r="K24" s="2" t="s">
        <v>38</v>
      </c>
    </row>
    <row r="25" spans="1:11" ht="12.75" customHeight="1">
      <c r="A25" s="25">
        <v>310</v>
      </c>
      <c r="B25" s="59">
        <f t="shared" si="0"/>
        <v>4</v>
      </c>
      <c r="C25" s="56">
        <f t="shared" si="0"/>
        <v>1</v>
      </c>
      <c r="D25" s="25" t="str">
        <f t="shared" si="1"/>
        <v>2</v>
      </c>
      <c r="E25" s="245">
        <f t="shared" si="1"/>
        <v>29.5</v>
      </c>
      <c r="F25" s="246">
        <f>C25+E25</f>
        <v>30.5</v>
      </c>
      <c r="G25" s="259">
        <v>3</v>
      </c>
      <c r="H25" s="247">
        <v>13.8</v>
      </c>
      <c r="I25" s="236">
        <v>5</v>
      </c>
      <c r="J25" s="89">
        <v>1</v>
      </c>
      <c r="K25" s="2" t="s">
        <v>39</v>
      </c>
    </row>
    <row r="26" spans="1:11" ht="12.75" customHeight="1" thickBot="1">
      <c r="A26" s="240">
        <v>301</v>
      </c>
      <c r="B26" s="241">
        <f t="shared" si="0"/>
        <v>1</v>
      </c>
      <c r="C26" s="242">
        <f t="shared" si="0"/>
        <v>50</v>
      </c>
      <c r="D26" s="240">
        <f>L19</f>
        <v>0.1774884259259259</v>
      </c>
      <c r="E26" s="248">
        <f>N19</f>
        <v>50</v>
      </c>
      <c r="F26" s="249">
        <f>C26+E26</f>
        <v>100</v>
      </c>
      <c r="G26" s="260">
        <v>1</v>
      </c>
      <c r="H26" s="250">
        <v>50</v>
      </c>
      <c r="I26" s="236">
        <v>5</v>
      </c>
      <c r="J26" s="89">
        <v>1</v>
      </c>
      <c r="K26" s="2" t="s">
        <v>26</v>
      </c>
    </row>
    <row r="27" ht="12.75" customHeight="1"/>
    <row r="28" ht="12.75" customHeight="1"/>
    <row r="29" ht="12.75" customHeight="1"/>
    <row r="30" ht="12.75" customHeight="1"/>
    <row r="31" spans="3:5" ht="12.75" customHeight="1">
      <c r="C31" s="11"/>
      <c r="E31" s="11"/>
    </row>
    <row r="32" spans="3:5" ht="12.75" customHeight="1">
      <c r="C32" s="11"/>
      <c r="E32" s="11"/>
    </row>
    <row r="33" ht="12.75" customHeight="1">
      <c r="E33" s="11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sheetProtection/>
  <mergeCells count="1">
    <mergeCell ref="O3:P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Class4"/>
  <dimension ref="A1:S30"/>
  <sheetViews>
    <sheetView showGridLines="0" tabSelected="1" zoomScalePageLayoutView="0" workbookViewId="0" topLeftCell="A1">
      <selection activeCell="N37" sqref="N37"/>
    </sheetView>
  </sheetViews>
  <sheetFormatPr defaultColWidth="9.140625" defaultRowHeight="12.75"/>
  <cols>
    <col min="1" max="1" width="9.421875" style="4" customWidth="1"/>
    <col min="2" max="2" width="7.421875" style="4" customWidth="1"/>
    <col min="3" max="4" width="7.8515625" style="4" customWidth="1"/>
    <col min="5" max="5" width="8.57421875" style="4" bestFit="1" customWidth="1"/>
    <col min="6" max="6" width="8.57421875" style="8" customWidth="1"/>
    <col min="7" max="7" width="7.57421875" style="4" customWidth="1"/>
    <col min="8" max="8" width="10.57421875" style="4" customWidth="1"/>
    <col min="9" max="10" width="6.00390625" style="4" hidden="1" customWidth="1"/>
    <col min="11" max="11" width="10.00390625" style="4" customWidth="1"/>
    <col min="12" max="12" width="8.140625" style="2" customWidth="1"/>
    <col min="13" max="13" width="6.28125" style="4" customWidth="1"/>
    <col min="14" max="14" width="9.140625" style="4" customWidth="1"/>
    <col min="15" max="15" width="2.28125" style="4" hidden="1" customWidth="1"/>
    <col min="16" max="16" width="2.140625" style="4" hidden="1" customWidth="1"/>
    <col min="17" max="17" width="5.140625" style="4" customWidth="1"/>
    <col min="18" max="16384" width="9.140625" style="4" customWidth="1"/>
  </cols>
  <sheetData>
    <row r="1" spans="1:9" ht="13.5" thickBot="1">
      <c r="A1" s="90" t="s">
        <v>29</v>
      </c>
      <c r="D1" s="1" t="s">
        <v>32</v>
      </c>
      <c r="E1" s="1"/>
      <c r="F1" s="1"/>
      <c r="H1" s="43"/>
      <c r="I1" s="43"/>
    </row>
    <row r="2" spans="1:16" ht="12.75" customHeight="1">
      <c r="A2" s="92" t="s">
        <v>12</v>
      </c>
      <c r="B2" s="93">
        <v>0.020833333333333332</v>
      </c>
      <c r="C2" s="94" t="s">
        <v>4</v>
      </c>
      <c r="D2" s="94" t="s">
        <v>2</v>
      </c>
      <c r="E2" s="94" t="s">
        <v>5</v>
      </c>
      <c r="F2" s="141"/>
      <c r="G2" s="143" t="s">
        <v>7</v>
      </c>
      <c r="H2" s="96"/>
      <c r="I2" s="96"/>
      <c r="J2" s="96"/>
      <c r="K2" s="97" t="s">
        <v>14</v>
      </c>
      <c r="L2" s="96" t="s">
        <v>3</v>
      </c>
      <c r="M2" s="113" t="s">
        <v>11</v>
      </c>
      <c r="N2" s="97" t="s">
        <v>19</v>
      </c>
      <c r="O2" s="256"/>
      <c r="P2" s="256"/>
    </row>
    <row r="3" spans="1:16" ht="12.75" customHeight="1">
      <c r="A3" s="98"/>
      <c r="B3" s="16"/>
      <c r="C3" s="17"/>
      <c r="D3" s="17"/>
      <c r="E3" s="17"/>
      <c r="F3" s="142"/>
      <c r="G3" s="210">
        <v>1</v>
      </c>
      <c r="H3" s="42"/>
      <c r="I3" s="42"/>
      <c r="J3" s="42"/>
      <c r="K3" s="145"/>
      <c r="L3" s="3"/>
      <c r="M3" s="155"/>
      <c r="N3" s="99"/>
      <c r="O3" s="21"/>
      <c r="P3" s="22"/>
    </row>
    <row r="4" spans="1:16" ht="12.75" customHeight="1" thickBot="1">
      <c r="A4" s="128">
        <v>40425</v>
      </c>
      <c r="B4" s="129"/>
      <c r="C4" s="130">
        <v>0.4270833333333333</v>
      </c>
      <c r="D4" s="130">
        <v>0.003472222222222222</v>
      </c>
      <c r="E4" s="131">
        <v>0.375</v>
      </c>
      <c r="F4" s="140"/>
      <c r="G4" s="146">
        <v>1</v>
      </c>
      <c r="H4" s="134" t="s">
        <v>30</v>
      </c>
      <c r="I4" s="135"/>
      <c r="J4" s="135"/>
      <c r="K4" s="211" t="s">
        <v>31</v>
      </c>
      <c r="L4" s="213"/>
      <c r="M4" s="218"/>
      <c r="N4" s="139"/>
      <c r="O4" s="21"/>
      <c r="P4" s="22"/>
    </row>
    <row r="5" spans="1:18" ht="12.75" customHeight="1" thickBot="1">
      <c r="A5" s="168" t="s">
        <v>9</v>
      </c>
      <c r="B5" s="170" t="s">
        <v>0</v>
      </c>
      <c r="C5" s="171" t="s">
        <v>6</v>
      </c>
      <c r="D5" s="171" t="s">
        <v>1</v>
      </c>
      <c r="E5" s="171" t="s">
        <v>8</v>
      </c>
      <c r="F5" s="183" t="s">
        <v>10</v>
      </c>
      <c r="G5" s="184" t="s">
        <v>23</v>
      </c>
      <c r="H5" s="174" t="s">
        <v>23</v>
      </c>
      <c r="I5" s="175">
        <v>0.020833333333333332</v>
      </c>
      <c r="J5" s="176">
        <v>0.027777777777777776</v>
      </c>
      <c r="K5" s="186"/>
      <c r="L5" s="214"/>
      <c r="M5" s="26"/>
      <c r="N5" s="27"/>
      <c r="O5" s="21"/>
      <c r="P5" s="22"/>
      <c r="R5" s="79"/>
    </row>
    <row r="6" spans="1:18" s="6" customFormat="1" ht="12.75" customHeight="1">
      <c r="A6" s="208">
        <v>1</v>
      </c>
      <c r="B6" s="207">
        <f>C4</f>
        <v>0.4270833333333333</v>
      </c>
      <c r="C6" s="203">
        <f>B6</f>
        <v>0.4270833333333333</v>
      </c>
      <c r="D6" s="203">
        <v>0.5656828703703703</v>
      </c>
      <c r="E6" s="203">
        <f>D6-B6</f>
        <v>0.13859953703703703</v>
      </c>
      <c r="F6" s="209">
        <f>E6</f>
        <v>0.13859953703703703</v>
      </c>
      <c r="G6" s="36"/>
      <c r="H6" s="204">
        <v>43.06</v>
      </c>
      <c r="I6" s="205"/>
      <c r="J6" s="205"/>
      <c r="K6" s="212">
        <f>G6*$G$4</f>
        <v>0</v>
      </c>
      <c r="L6" s="215">
        <f>H6</f>
        <v>43.06</v>
      </c>
      <c r="M6" s="36">
        <v>1</v>
      </c>
      <c r="N6" s="206">
        <v>50</v>
      </c>
      <c r="O6" s="19"/>
      <c r="P6" s="20"/>
      <c r="R6" s="81"/>
    </row>
    <row r="7" spans="1:18" s="6" customFormat="1" ht="12.75" customHeight="1">
      <c r="A7" s="126">
        <v>8</v>
      </c>
      <c r="B7" s="109">
        <f>B6+$D$4</f>
        <v>0.4305555555555555</v>
      </c>
      <c r="C7" s="5">
        <f>B7</f>
        <v>0.4305555555555555</v>
      </c>
      <c r="D7" s="5">
        <v>0.5844328703703704</v>
      </c>
      <c r="E7" s="5">
        <f>D7-B7</f>
        <v>0.15387731481481487</v>
      </c>
      <c r="F7" s="115">
        <f>E7</f>
        <v>0.15387731481481487</v>
      </c>
      <c r="G7" s="37"/>
      <c r="H7" s="34">
        <v>45.21</v>
      </c>
      <c r="I7" s="10"/>
      <c r="J7" s="10"/>
      <c r="K7" s="111">
        <f>G7*$G$4</f>
        <v>0</v>
      </c>
      <c r="L7" s="216">
        <f>H7</f>
        <v>45.21</v>
      </c>
      <c r="M7" s="37">
        <v>2</v>
      </c>
      <c r="N7" s="100">
        <v>22.1</v>
      </c>
      <c r="O7" s="19"/>
      <c r="P7" s="20"/>
      <c r="R7" s="81"/>
    </row>
    <row r="8" spans="1:19" ht="12.75" customHeight="1" thickBot="1">
      <c r="A8" s="127">
        <v>2</v>
      </c>
      <c r="B8" s="110">
        <v>0.4583333333333333</v>
      </c>
      <c r="C8" s="101">
        <f>B8</f>
        <v>0.4583333333333333</v>
      </c>
      <c r="D8" s="101"/>
      <c r="E8" s="227">
        <f>D8-B8</f>
        <v>-0.4583333333333333</v>
      </c>
      <c r="F8" s="116">
        <f>E8</f>
        <v>-0.4583333333333333</v>
      </c>
      <c r="G8" s="57"/>
      <c r="H8" s="102"/>
      <c r="I8" s="103"/>
      <c r="J8" s="103"/>
      <c r="K8" s="112">
        <f>G8*$G$4</f>
        <v>0</v>
      </c>
      <c r="L8" s="228">
        <f>H8</f>
        <v>0</v>
      </c>
      <c r="M8" s="57">
        <v>3</v>
      </c>
      <c r="N8" s="156">
        <v>1</v>
      </c>
      <c r="O8" s="23"/>
      <c r="P8" s="24"/>
      <c r="R8" s="82"/>
      <c r="S8" s="45"/>
    </row>
    <row r="9" spans="1:19" ht="12.75" customHeight="1" thickBot="1">
      <c r="A9" s="44"/>
      <c r="B9" s="45"/>
      <c r="C9" s="45"/>
      <c r="D9" s="45"/>
      <c r="E9" s="45"/>
      <c r="F9" s="45"/>
      <c r="G9" s="46"/>
      <c r="H9" s="46"/>
      <c r="I9" s="47"/>
      <c r="J9" s="47"/>
      <c r="K9" s="45"/>
      <c r="L9" s="91"/>
      <c r="M9" s="46"/>
      <c r="N9" s="78"/>
      <c r="O9" s="23"/>
      <c r="P9" s="24"/>
      <c r="R9" s="82"/>
      <c r="S9" s="45"/>
    </row>
    <row r="10" spans="1:18" s="7" customFormat="1" ht="12.75" customHeight="1">
      <c r="A10" s="92" t="s">
        <v>13</v>
      </c>
      <c r="B10" s="93">
        <v>0.020833333333333332</v>
      </c>
      <c r="C10" s="94" t="s">
        <v>4</v>
      </c>
      <c r="D10" s="94" t="s">
        <v>2</v>
      </c>
      <c r="E10" s="94" t="s">
        <v>5</v>
      </c>
      <c r="F10" s="141"/>
      <c r="G10" s="143" t="s">
        <v>7</v>
      </c>
      <c r="H10" s="96"/>
      <c r="I10" s="96"/>
      <c r="J10" s="96"/>
      <c r="K10" s="97" t="s">
        <v>14</v>
      </c>
      <c r="L10" s="96" t="s">
        <v>3</v>
      </c>
      <c r="M10" s="113" t="s">
        <v>11</v>
      </c>
      <c r="N10" s="97" t="s">
        <v>19</v>
      </c>
      <c r="O10" s="19"/>
      <c r="P10" s="20"/>
      <c r="R10" s="80"/>
    </row>
    <row r="11" spans="1:16" s="7" customFormat="1" ht="12.75" customHeight="1">
      <c r="A11" s="98"/>
      <c r="B11" s="16"/>
      <c r="C11" s="17"/>
      <c r="D11" s="17"/>
      <c r="E11" s="17"/>
      <c r="F11" s="142"/>
      <c r="G11" s="144">
        <v>1</v>
      </c>
      <c r="H11" s="84"/>
      <c r="I11" s="84"/>
      <c r="J11" s="84"/>
      <c r="K11" s="145"/>
      <c r="L11" s="3"/>
      <c r="M11" s="114"/>
      <c r="N11" s="99"/>
      <c r="O11" s="19"/>
      <c r="P11" s="20"/>
    </row>
    <row r="12" spans="1:16" s="7" customFormat="1" ht="12.75" customHeight="1" thickBot="1">
      <c r="A12" s="128">
        <v>40426</v>
      </c>
      <c r="B12" s="129"/>
      <c r="C12" s="130">
        <v>0.4270833333333333</v>
      </c>
      <c r="D12" s="130">
        <v>0</v>
      </c>
      <c r="E12" s="131">
        <v>0.2916666666666667</v>
      </c>
      <c r="F12" s="140"/>
      <c r="G12" s="146">
        <v>0.013888888888888888</v>
      </c>
      <c r="H12" s="134"/>
      <c r="I12" s="135"/>
      <c r="J12" s="135"/>
      <c r="K12" s="147"/>
      <c r="L12" s="213"/>
      <c r="M12" s="218"/>
      <c r="N12" s="139"/>
      <c r="O12" s="19"/>
      <c r="P12" s="20"/>
    </row>
    <row r="13" spans="1:16" s="7" customFormat="1" ht="12.75" customHeight="1" thickBot="1">
      <c r="A13" s="168" t="s">
        <v>9</v>
      </c>
      <c r="B13" s="170" t="s">
        <v>0</v>
      </c>
      <c r="C13" s="171" t="s">
        <v>6</v>
      </c>
      <c r="D13" s="171" t="s">
        <v>1</v>
      </c>
      <c r="E13" s="171" t="s">
        <v>8</v>
      </c>
      <c r="F13" s="183" t="s">
        <v>10</v>
      </c>
      <c r="G13" s="184" t="s">
        <v>23</v>
      </c>
      <c r="H13" s="185" t="s">
        <v>33</v>
      </c>
      <c r="I13" s="175">
        <v>0.020833333333333332</v>
      </c>
      <c r="J13" s="176">
        <v>0.027777777777777776</v>
      </c>
      <c r="K13" s="186"/>
      <c r="L13" s="214"/>
      <c r="M13" s="26"/>
      <c r="N13" s="27"/>
      <c r="O13" s="19"/>
      <c r="P13" s="20"/>
    </row>
    <row r="14" spans="1:16" s="7" customFormat="1" ht="12.75" customHeight="1">
      <c r="A14" s="70">
        <v>1</v>
      </c>
      <c r="B14" s="207">
        <v>0.4305555555555556</v>
      </c>
      <c r="C14" s="203">
        <f>B14</f>
        <v>0.4305555555555556</v>
      </c>
      <c r="D14" s="203">
        <v>0.7200810185185186</v>
      </c>
      <c r="E14" s="203">
        <f>D14-B14</f>
        <v>0.289525462962963</v>
      </c>
      <c r="F14" s="209">
        <f>E14</f>
        <v>0.289525462962963</v>
      </c>
      <c r="G14" s="36">
        <v>2</v>
      </c>
      <c r="H14" s="204"/>
      <c r="I14" s="205"/>
      <c r="J14" s="205"/>
      <c r="K14" s="222">
        <f>G14*$G$12</f>
        <v>0.027777777777777776</v>
      </c>
      <c r="L14" s="223">
        <f>F14+K14</f>
        <v>0.3173032407407408</v>
      </c>
      <c r="M14" s="36">
        <v>2</v>
      </c>
      <c r="N14" s="220">
        <v>22.1</v>
      </c>
      <c r="O14" s="19"/>
      <c r="P14" s="20"/>
    </row>
    <row r="15" spans="1:16" s="7" customFormat="1" ht="12.75" customHeight="1">
      <c r="A15" s="71">
        <v>8</v>
      </c>
      <c r="B15" s="109">
        <v>0.4270833333333333</v>
      </c>
      <c r="C15" s="5">
        <f>B15</f>
        <v>0.4270833333333333</v>
      </c>
      <c r="D15" s="5">
        <v>0.6921296296296297</v>
      </c>
      <c r="E15" s="5">
        <f>D15-B15</f>
        <v>0.26504629629629634</v>
      </c>
      <c r="F15" s="115">
        <f>E15</f>
        <v>0.26504629629629634</v>
      </c>
      <c r="G15" s="37">
        <v>3</v>
      </c>
      <c r="H15" s="34"/>
      <c r="I15" s="10"/>
      <c r="J15" s="10"/>
      <c r="K15" s="148">
        <f>G15*$G$12</f>
        <v>0.041666666666666664</v>
      </c>
      <c r="L15" s="225">
        <f>F15+K15</f>
        <v>0.306712962962963</v>
      </c>
      <c r="M15" s="37">
        <v>1</v>
      </c>
      <c r="N15" s="100">
        <v>50</v>
      </c>
      <c r="O15" s="19"/>
      <c r="P15" s="20"/>
    </row>
    <row r="16" spans="1:16" s="7" customFormat="1" ht="12.75" customHeight="1" thickBot="1">
      <c r="A16" s="72">
        <v>2</v>
      </c>
      <c r="B16" s="229">
        <v>0</v>
      </c>
      <c r="C16" s="101">
        <f>B16</f>
        <v>0</v>
      </c>
      <c r="D16" s="101"/>
      <c r="E16" s="101">
        <f>D16-B16</f>
        <v>0</v>
      </c>
      <c r="F16" s="116">
        <f>E16</f>
        <v>0</v>
      </c>
      <c r="G16" s="57"/>
      <c r="H16" s="102"/>
      <c r="I16" s="103"/>
      <c r="J16" s="103"/>
      <c r="K16" s="149">
        <f>G16*$G$12</f>
        <v>0</v>
      </c>
      <c r="L16" s="230">
        <f>F16+K16</f>
        <v>0</v>
      </c>
      <c r="M16" s="57"/>
      <c r="N16" s="104">
        <v>0</v>
      </c>
      <c r="O16" s="19"/>
      <c r="P16" s="20"/>
    </row>
    <row r="17" spans="1:12" s="2" customFormat="1" ht="12.75" customHeight="1" thickBot="1">
      <c r="A17" s="9"/>
      <c r="B17" s="13"/>
      <c r="C17" s="15"/>
      <c r="D17" s="14"/>
      <c r="E17" s="12"/>
      <c r="F17" s="18"/>
      <c r="G17" s="257"/>
      <c r="H17" s="257"/>
      <c r="I17" s="257"/>
      <c r="J17" s="257"/>
      <c r="K17" s="18"/>
      <c r="L17" s="32"/>
    </row>
    <row r="18" spans="1:12" ht="12.75" customHeight="1" thickBot="1">
      <c r="A18" s="60"/>
      <c r="B18" s="40" t="s">
        <v>12</v>
      </c>
      <c r="C18" s="40"/>
      <c r="D18" s="38" t="s">
        <v>13</v>
      </c>
      <c r="E18" s="39"/>
      <c r="F18" s="53" t="s">
        <v>18</v>
      </c>
      <c r="G18" s="52"/>
      <c r="H18" s="52"/>
      <c r="I18" s="51"/>
      <c r="J18" s="52"/>
      <c r="L18" s="4"/>
    </row>
    <row r="19" spans="1:12" ht="12.75" customHeight="1" thickBot="1">
      <c r="A19" s="61" t="s">
        <v>15</v>
      </c>
      <c r="B19" s="35" t="s">
        <v>16</v>
      </c>
      <c r="C19" s="31" t="s">
        <v>17</v>
      </c>
      <c r="D19" s="26" t="s">
        <v>16</v>
      </c>
      <c r="E19" s="27" t="s">
        <v>17</v>
      </c>
      <c r="F19" s="68" t="s">
        <v>17</v>
      </c>
      <c r="G19" s="231" t="s">
        <v>16</v>
      </c>
      <c r="H19" s="231" t="s">
        <v>18</v>
      </c>
      <c r="I19" s="231" t="s">
        <v>16</v>
      </c>
      <c r="J19" s="69" t="s">
        <v>18</v>
      </c>
      <c r="L19" s="4"/>
    </row>
    <row r="20" spans="1:18" ht="12.75" customHeight="1">
      <c r="A20" s="74">
        <v>1</v>
      </c>
      <c r="B20" s="62">
        <f aca="true" t="shared" si="0" ref="B20:C22">M6</f>
        <v>1</v>
      </c>
      <c r="C20" s="63">
        <f t="shared" si="0"/>
        <v>50</v>
      </c>
      <c r="D20" s="251">
        <f aca="true" t="shared" si="1" ref="D20:E22">M14</f>
        <v>2</v>
      </c>
      <c r="E20" s="243">
        <f t="shared" si="1"/>
        <v>22.1</v>
      </c>
      <c r="F20" s="76">
        <f>C20+E20</f>
        <v>72.1</v>
      </c>
      <c r="G20" s="258">
        <v>1</v>
      </c>
      <c r="H20" s="244">
        <v>50</v>
      </c>
      <c r="I20" s="235">
        <v>2</v>
      </c>
      <c r="J20" s="67">
        <v>33.4</v>
      </c>
      <c r="K20" s="2" t="s">
        <v>40</v>
      </c>
      <c r="L20" s="4"/>
      <c r="R20" s="262">
        <f>F6+L14</f>
        <v>0.4559027777777778</v>
      </c>
    </row>
    <row r="21" spans="1:18" ht="12.75" customHeight="1">
      <c r="A21" s="25">
        <v>8</v>
      </c>
      <c r="B21" s="59">
        <f t="shared" si="0"/>
        <v>2</v>
      </c>
      <c r="C21" s="56">
        <f t="shared" si="0"/>
        <v>22.1</v>
      </c>
      <c r="D21" s="25">
        <f t="shared" si="1"/>
        <v>1</v>
      </c>
      <c r="E21" s="245">
        <f t="shared" si="1"/>
        <v>50</v>
      </c>
      <c r="F21" s="246">
        <f>C21+E21</f>
        <v>72.1</v>
      </c>
      <c r="G21" s="259">
        <v>2</v>
      </c>
      <c r="H21" s="247">
        <v>22.1</v>
      </c>
      <c r="I21" s="236">
        <v>1</v>
      </c>
      <c r="J21" s="89">
        <v>50</v>
      </c>
      <c r="K21" s="7" t="s">
        <v>28</v>
      </c>
      <c r="L21" s="4"/>
      <c r="R21" s="262">
        <f>F7+L15</f>
        <v>0.4605902777777779</v>
      </c>
    </row>
    <row r="22" spans="1:11" ht="12.75" customHeight="1" thickBot="1">
      <c r="A22" s="75">
        <v>2</v>
      </c>
      <c r="B22" s="65">
        <f t="shared" si="0"/>
        <v>3</v>
      </c>
      <c r="C22" s="66">
        <f t="shared" si="0"/>
        <v>1</v>
      </c>
      <c r="D22" s="75">
        <f t="shared" si="1"/>
        <v>0</v>
      </c>
      <c r="E22" s="252">
        <f t="shared" si="1"/>
        <v>0</v>
      </c>
      <c r="F22" s="253">
        <f>C22+E22</f>
        <v>1</v>
      </c>
      <c r="G22" s="265">
        <v>3</v>
      </c>
      <c r="H22" s="254">
        <v>1</v>
      </c>
      <c r="I22" s="236">
        <v>5</v>
      </c>
      <c r="J22" s="89">
        <v>1</v>
      </c>
      <c r="K22" s="2" t="s">
        <v>41</v>
      </c>
    </row>
    <row r="23" ht="12.75" customHeight="1"/>
    <row r="24" ht="12.75" customHeight="1"/>
    <row r="25" ht="12.75" customHeight="1"/>
    <row r="26" ht="12.75" customHeight="1"/>
    <row r="27" ht="12.75" customHeight="1"/>
    <row r="28" spans="3:5" ht="12.75" customHeight="1">
      <c r="C28" s="11"/>
      <c r="E28" s="11"/>
    </row>
    <row r="29" spans="3:5" ht="12.75" customHeight="1">
      <c r="C29" s="11"/>
      <c r="E29" s="11"/>
    </row>
    <row r="30" ht="12.75" customHeight="1">
      <c r="E30" s="1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2">
    <mergeCell ref="G17:J17"/>
    <mergeCell ref="O2:P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Anchik Jr</dc:creator>
  <cp:keywords/>
  <dc:description/>
  <cp:lastModifiedBy>Татьяна</cp:lastModifiedBy>
  <cp:lastPrinted>2009-04-10T12:31:47Z</cp:lastPrinted>
  <dcterms:created xsi:type="dcterms:W3CDTF">2005-04-22T14:42:13Z</dcterms:created>
  <dcterms:modified xsi:type="dcterms:W3CDTF">2010-09-08T07:54:26Z</dcterms:modified>
  <cp:category/>
  <cp:version/>
  <cp:contentType/>
  <cp:contentStatus/>
</cp:coreProperties>
</file>