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2" windowWidth="19944" windowHeight="6828" activeTab="3"/>
  </bookViews>
  <sheets>
    <sheet name="СУ1" sheetId="1" r:id="rId1"/>
    <sheet name="СУ2" sheetId="2" r:id="rId2"/>
    <sheet name="СУ3" sheetId="3" r:id="rId3"/>
    <sheet name="Итого" sheetId="4" r:id="rId4"/>
  </sheets>
  <definedNames/>
  <calcPr fullCalcOnLoad="1"/>
</workbook>
</file>

<file path=xl/sharedStrings.xml><?xml version="1.0" encoding="utf-8"?>
<sst xmlns="http://schemas.openxmlformats.org/spreadsheetml/2006/main" count="286" uniqueCount="77">
  <si>
    <t>Старт</t>
  </si>
  <si>
    <t>Финиш</t>
  </si>
  <si>
    <t>Время</t>
  </si>
  <si>
    <t>Интервал</t>
  </si>
  <si>
    <t>Старт\номер</t>
  </si>
  <si>
    <t>010</t>
  </si>
  <si>
    <t>007</t>
  </si>
  <si>
    <t>002</t>
  </si>
  <si>
    <t>008</t>
  </si>
  <si>
    <t>201</t>
  </si>
  <si>
    <t>202</t>
  </si>
  <si>
    <t>303</t>
  </si>
  <si>
    <t>310</t>
  </si>
  <si>
    <t>01</t>
  </si>
  <si>
    <t>КП</t>
  </si>
  <si>
    <t>место</t>
  </si>
  <si>
    <t>Фамилия</t>
  </si>
  <si>
    <t>баллы</t>
  </si>
  <si>
    <t>су1</t>
  </si>
  <si>
    <t>су2</t>
  </si>
  <si>
    <t>су3</t>
  </si>
  <si>
    <t>107</t>
  </si>
  <si>
    <t>103</t>
  </si>
  <si>
    <t>101</t>
  </si>
  <si>
    <t>104</t>
  </si>
  <si>
    <t>106</t>
  </si>
  <si>
    <t>110</t>
  </si>
  <si>
    <t>001</t>
  </si>
  <si>
    <t>207</t>
  </si>
  <si>
    <t>307</t>
  </si>
  <si>
    <t>305</t>
  </si>
  <si>
    <t>309</t>
  </si>
  <si>
    <t>308</t>
  </si>
  <si>
    <t>301</t>
  </si>
  <si>
    <t>306</t>
  </si>
  <si>
    <t>07</t>
  </si>
  <si>
    <t>08</t>
  </si>
  <si>
    <t>03</t>
  </si>
  <si>
    <t>05</t>
  </si>
  <si>
    <t>04</t>
  </si>
  <si>
    <t>КП обяз</t>
  </si>
  <si>
    <t>304</t>
  </si>
  <si>
    <t>КП-3</t>
  </si>
  <si>
    <t>КП-5</t>
  </si>
  <si>
    <t>208</t>
  </si>
  <si>
    <t>итоговое</t>
  </si>
  <si>
    <t>Раков</t>
  </si>
  <si>
    <t>Ахмудов</t>
  </si>
  <si>
    <t>Шилов</t>
  </si>
  <si>
    <t>Антимиров</t>
  </si>
  <si>
    <t>Горшенин</t>
  </si>
  <si>
    <t>Исаков</t>
  </si>
  <si>
    <t>Елизаров М.</t>
  </si>
  <si>
    <t>Елизаров И.</t>
  </si>
  <si>
    <t>Дерюгин</t>
  </si>
  <si>
    <t>Наумова</t>
  </si>
  <si>
    <t>Кадыр</t>
  </si>
  <si>
    <t>Чучук</t>
  </si>
  <si>
    <t>Песоцкий</t>
  </si>
  <si>
    <t>Черток</t>
  </si>
  <si>
    <t>Салиханов</t>
  </si>
  <si>
    <t>Шупраков</t>
  </si>
  <si>
    <t>Ратников</t>
  </si>
  <si>
    <t>Мандриченко</t>
  </si>
  <si>
    <t>Чудаков</t>
  </si>
  <si>
    <t>Шпес</t>
  </si>
  <si>
    <t>Белокуров</t>
  </si>
  <si>
    <t>Малышев</t>
  </si>
  <si>
    <t>Подпорин</t>
  </si>
  <si>
    <t>Ивановский</t>
  </si>
  <si>
    <t>Стенькин</t>
  </si>
  <si>
    <t>Манохин</t>
  </si>
  <si>
    <t>Грац</t>
  </si>
  <si>
    <t>Нино</t>
  </si>
  <si>
    <t>Зеленский</t>
  </si>
  <si>
    <t>Хасенов</t>
  </si>
  <si>
    <t>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</si>
</sst>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;@"/>
    <numFmt numFmtId="166" formatCode="0.0"/>
    <numFmt numFmtId="167" formatCode="h:mm:ss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6"/>
      <color theme="1"/>
      <name val="Calibri"/>
      <family val="2"/>
    </font>
    <font>
      <i/>
      <sz val="12"/>
      <color theme="1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>
        <color indexed="63"/>
      </right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5" fillId="2" borderId="13" xfId="0" applyFont="1" applyFill="1" applyBorder="1" applyAlignment="1">
      <alignment/>
    </xf>
    <xf numFmtId="0" fontId="45" fillId="2" borderId="14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2" borderId="11" xfId="0" applyFont="1" applyFill="1" applyBorder="1" applyAlignment="1">
      <alignment/>
    </xf>
    <xf numFmtId="0" fontId="45" fillId="2" borderId="15" xfId="0" applyFont="1" applyFill="1" applyBorder="1" applyAlignment="1">
      <alignment horizontal="center"/>
    </xf>
    <xf numFmtId="0" fontId="45" fillId="2" borderId="16" xfId="0" applyFont="1" applyFill="1" applyBorder="1" applyAlignment="1">
      <alignment horizontal="center"/>
    </xf>
    <xf numFmtId="0" fontId="45" fillId="2" borderId="12" xfId="0" applyFont="1" applyFill="1" applyBorder="1" applyAlignment="1">
      <alignment horizontal="center"/>
    </xf>
    <xf numFmtId="166" fontId="45" fillId="2" borderId="17" xfId="0" applyNumberFormat="1" applyFont="1" applyFill="1" applyBorder="1" applyAlignment="1">
      <alignment horizontal="right"/>
    </xf>
    <xf numFmtId="166" fontId="45" fillId="2" borderId="18" xfId="0" applyNumberFormat="1" applyFont="1" applyFill="1" applyBorder="1" applyAlignment="1">
      <alignment horizontal="right"/>
    </xf>
    <xf numFmtId="166" fontId="45" fillId="2" borderId="19" xfId="0" applyNumberFormat="1" applyFont="1" applyFill="1" applyBorder="1" applyAlignment="1">
      <alignment horizontal="right"/>
    </xf>
    <xf numFmtId="0" fontId="45" fillId="0" borderId="16" xfId="0" applyFont="1" applyFill="1" applyBorder="1" applyAlignment="1">
      <alignment horizontal="center"/>
    </xf>
    <xf numFmtId="0" fontId="45" fillId="2" borderId="20" xfId="0" applyFont="1" applyFill="1" applyBorder="1" applyAlignment="1">
      <alignment horizontal="center"/>
    </xf>
    <xf numFmtId="166" fontId="45" fillId="2" borderId="13" xfId="0" applyNumberFormat="1" applyFont="1" applyFill="1" applyBorder="1" applyAlignment="1">
      <alignment horizontal="right"/>
    </xf>
    <xf numFmtId="0" fontId="45" fillId="2" borderId="21" xfId="0" applyFont="1" applyFill="1" applyBorder="1" applyAlignment="1">
      <alignment horizontal="center"/>
    </xf>
    <xf numFmtId="166" fontId="45" fillId="2" borderId="14" xfId="0" applyNumberFormat="1" applyFont="1" applyFill="1" applyBorder="1" applyAlignment="1">
      <alignment horizontal="right"/>
    </xf>
    <xf numFmtId="0" fontId="45" fillId="2" borderId="10" xfId="0" applyFont="1" applyFill="1" applyBorder="1" applyAlignment="1">
      <alignment horizontal="center"/>
    </xf>
    <xf numFmtId="166" fontId="45" fillId="2" borderId="11" xfId="0" applyNumberFormat="1" applyFont="1" applyFill="1" applyBorder="1" applyAlignment="1">
      <alignment horizontal="right"/>
    </xf>
    <xf numFmtId="0" fontId="48" fillId="2" borderId="15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2" borderId="12" xfId="0" applyFont="1" applyFill="1" applyBorder="1" applyAlignment="1">
      <alignment horizontal="center"/>
    </xf>
    <xf numFmtId="166" fontId="48" fillId="2" borderId="22" xfId="0" applyNumberFormat="1" applyFont="1" applyFill="1" applyBorder="1" applyAlignment="1">
      <alignment/>
    </xf>
    <xf numFmtId="166" fontId="48" fillId="2" borderId="23" xfId="0" applyNumberFormat="1" applyFont="1" applyFill="1" applyBorder="1" applyAlignment="1">
      <alignment/>
    </xf>
    <xf numFmtId="166" fontId="48" fillId="0" borderId="23" xfId="0" applyNumberFormat="1" applyFont="1" applyBorder="1" applyAlignment="1">
      <alignment/>
    </xf>
    <xf numFmtId="166" fontId="48" fillId="2" borderId="24" xfId="0" applyNumberFormat="1" applyFont="1" applyFill="1" applyBorder="1" applyAlignment="1">
      <alignment/>
    </xf>
    <xf numFmtId="49" fontId="48" fillId="2" borderId="22" xfId="0" applyNumberFormat="1" applyFont="1" applyFill="1" applyBorder="1" applyAlignment="1">
      <alignment horizontal="center"/>
    </xf>
    <xf numFmtId="49" fontId="48" fillId="2" borderId="23" xfId="0" applyNumberFormat="1" applyFont="1" applyFill="1" applyBorder="1" applyAlignment="1">
      <alignment horizontal="center"/>
    </xf>
    <xf numFmtId="49" fontId="48" fillId="0" borderId="23" xfId="0" applyNumberFormat="1" applyFont="1" applyBorder="1" applyAlignment="1">
      <alignment horizontal="center"/>
    </xf>
    <xf numFmtId="49" fontId="48" fillId="2" borderId="24" xfId="0" applyNumberFormat="1" applyFont="1" applyFill="1" applyBorder="1" applyAlignment="1">
      <alignment horizontal="center"/>
    </xf>
    <xf numFmtId="0" fontId="48" fillId="2" borderId="25" xfId="0" applyFont="1" applyFill="1" applyBorder="1" applyAlignment="1">
      <alignment horizontal="left"/>
    </xf>
    <xf numFmtId="0" fontId="48" fillId="2" borderId="26" xfId="0" applyFont="1" applyFill="1" applyBorder="1" applyAlignment="1">
      <alignment horizontal="left"/>
    </xf>
    <xf numFmtId="0" fontId="48" fillId="0" borderId="26" xfId="0" applyFont="1" applyBorder="1" applyAlignment="1">
      <alignment horizontal="left"/>
    </xf>
    <xf numFmtId="0" fontId="48" fillId="2" borderId="27" xfId="0" applyFont="1" applyFill="1" applyBorder="1" applyAlignment="1">
      <alignment horizontal="left"/>
    </xf>
    <xf numFmtId="0" fontId="49" fillId="2" borderId="25" xfId="0" applyFont="1" applyFill="1" applyBorder="1" applyAlignment="1">
      <alignment horizontal="left"/>
    </xf>
    <xf numFmtId="0" fontId="49" fillId="2" borderId="26" xfId="0" applyFont="1" applyFill="1" applyBorder="1" applyAlignment="1">
      <alignment horizontal="left"/>
    </xf>
    <xf numFmtId="0" fontId="49" fillId="0" borderId="26" xfId="0" applyFont="1" applyBorder="1" applyAlignment="1">
      <alignment horizontal="left"/>
    </xf>
    <xf numFmtId="0" fontId="49" fillId="2" borderId="27" xfId="0" applyFont="1" applyFill="1" applyBorder="1" applyAlignment="1">
      <alignment horizontal="left"/>
    </xf>
    <xf numFmtId="164" fontId="43" fillId="0" borderId="0" xfId="0" applyNumberFormat="1" applyFont="1" applyAlignment="1">
      <alignment/>
    </xf>
    <xf numFmtId="49" fontId="43" fillId="2" borderId="22" xfId="0" applyNumberFormat="1" applyFont="1" applyFill="1" applyBorder="1" applyAlignment="1">
      <alignment horizontal="center"/>
    </xf>
    <xf numFmtId="164" fontId="43" fillId="2" borderId="28" xfId="0" applyNumberFormat="1" applyFont="1" applyFill="1" applyBorder="1" applyAlignment="1">
      <alignment horizontal="center"/>
    </xf>
    <xf numFmtId="167" fontId="43" fillId="2" borderId="22" xfId="0" applyNumberFormat="1" applyFont="1" applyFill="1" applyBorder="1" applyAlignment="1">
      <alignment horizontal="center"/>
    </xf>
    <xf numFmtId="1" fontId="43" fillId="2" borderId="22" xfId="0" applyNumberFormat="1" applyFont="1" applyFill="1" applyBorder="1" applyAlignment="1">
      <alignment horizontal="center"/>
    </xf>
    <xf numFmtId="0" fontId="43" fillId="2" borderId="28" xfId="0" applyFont="1" applyFill="1" applyBorder="1" applyAlignment="1">
      <alignment horizontal="center"/>
    </xf>
    <xf numFmtId="166" fontId="43" fillId="2" borderId="22" xfId="0" applyNumberFormat="1" applyFont="1" applyFill="1" applyBorder="1" applyAlignment="1">
      <alignment horizontal="right"/>
    </xf>
    <xf numFmtId="49" fontId="43" fillId="2" borderId="23" xfId="0" applyNumberFormat="1" applyFont="1" applyFill="1" applyBorder="1" applyAlignment="1">
      <alignment horizontal="center"/>
    </xf>
    <xf numFmtId="164" fontId="43" fillId="2" borderId="29" xfId="0" applyNumberFormat="1" applyFont="1" applyFill="1" applyBorder="1" applyAlignment="1">
      <alignment horizontal="center"/>
    </xf>
    <xf numFmtId="167" fontId="43" fillId="2" borderId="23" xfId="0" applyNumberFormat="1" applyFont="1" applyFill="1" applyBorder="1" applyAlignment="1">
      <alignment horizontal="center"/>
    </xf>
    <xf numFmtId="1" fontId="43" fillId="2" borderId="23" xfId="0" applyNumberFormat="1" applyFont="1" applyFill="1" applyBorder="1" applyAlignment="1">
      <alignment horizontal="center"/>
    </xf>
    <xf numFmtId="0" fontId="43" fillId="2" borderId="29" xfId="0" applyFont="1" applyFill="1" applyBorder="1" applyAlignment="1">
      <alignment horizontal="center"/>
    </xf>
    <xf numFmtId="166" fontId="43" fillId="2" borderId="23" xfId="0" applyNumberFormat="1" applyFont="1" applyFill="1" applyBorder="1" applyAlignment="1">
      <alignment horizontal="right"/>
    </xf>
    <xf numFmtId="167" fontId="25" fillId="2" borderId="23" xfId="0" applyNumberFormat="1" applyFont="1" applyFill="1" applyBorder="1" applyAlignment="1">
      <alignment horizontal="center"/>
    </xf>
    <xf numFmtId="49" fontId="43" fillId="0" borderId="23" xfId="0" applyNumberFormat="1" applyFont="1" applyBorder="1" applyAlignment="1">
      <alignment horizontal="center"/>
    </xf>
    <xf numFmtId="164" fontId="43" fillId="0" borderId="29" xfId="0" applyNumberFormat="1" applyFont="1" applyBorder="1" applyAlignment="1">
      <alignment horizontal="center"/>
    </xf>
    <xf numFmtId="167" fontId="43" fillId="0" borderId="23" xfId="0" applyNumberFormat="1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166" fontId="43" fillId="0" borderId="23" xfId="0" applyNumberFormat="1" applyFont="1" applyBorder="1" applyAlignment="1">
      <alignment horizontal="right"/>
    </xf>
    <xf numFmtId="49" fontId="43" fillId="0" borderId="24" xfId="0" applyNumberFormat="1" applyFont="1" applyBorder="1" applyAlignment="1">
      <alignment horizontal="center"/>
    </xf>
    <xf numFmtId="164" fontId="43" fillId="0" borderId="30" xfId="0" applyNumberFormat="1" applyFont="1" applyBorder="1" applyAlignment="1">
      <alignment horizontal="center"/>
    </xf>
    <xf numFmtId="167" fontId="43" fillId="0" borderId="24" xfId="0" applyNumberFormat="1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166" fontId="43" fillId="0" borderId="24" xfId="0" applyNumberFormat="1" applyFont="1" applyBorder="1" applyAlignment="1">
      <alignment horizontal="right"/>
    </xf>
    <xf numFmtId="49" fontId="43" fillId="2" borderId="24" xfId="0" applyNumberFormat="1" applyFont="1" applyFill="1" applyBorder="1" applyAlignment="1">
      <alignment horizontal="center"/>
    </xf>
    <xf numFmtId="164" fontId="43" fillId="2" borderId="30" xfId="0" applyNumberFormat="1" applyFont="1" applyFill="1" applyBorder="1" applyAlignment="1">
      <alignment horizontal="center"/>
    </xf>
    <xf numFmtId="167" fontId="43" fillId="2" borderId="24" xfId="0" applyNumberFormat="1" applyFont="1" applyFill="1" applyBorder="1" applyAlignment="1">
      <alignment horizontal="center"/>
    </xf>
    <xf numFmtId="1" fontId="43" fillId="2" borderId="24" xfId="0" applyNumberFormat="1" applyFont="1" applyFill="1" applyBorder="1" applyAlignment="1">
      <alignment horizontal="center"/>
    </xf>
    <xf numFmtId="0" fontId="43" fillId="2" borderId="30" xfId="0" applyFont="1" applyFill="1" applyBorder="1" applyAlignment="1">
      <alignment horizontal="center"/>
    </xf>
    <xf numFmtId="166" fontId="43" fillId="2" borderId="24" xfId="0" applyNumberFormat="1" applyFont="1" applyFill="1" applyBorder="1" applyAlignment="1">
      <alignment horizontal="right"/>
    </xf>
    <xf numFmtId="1" fontId="43" fillId="19" borderId="24" xfId="0" applyNumberFormat="1" applyFont="1" applyFill="1" applyBorder="1" applyAlignment="1">
      <alignment horizontal="center"/>
    </xf>
    <xf numFmtId="164" fontId="25" fillId="2" borderId="29" xfId="0" applyNumberFormat="1" applyFont="1" applyFill="1" applyBorder="1" applyAlignment="1">
      <alignment horizontal="center"/>
    </xf>
    <xf numFmtId="2" fontId="43" fillId="0" borderId="0" xfId="0" applyNumberFormat="1" applyFont="1" applyAlignment="1">
      <alignment horizontal="right"/>
    </xf>
    <xf numFmtId="2" fontId="43" fillId="0" borderId="0" xfId="0" applyNumberFormat="1" applyFont="1" applyAlignment="1">
      <alignment/>
    </xf>
    <xf numFmtId="164" fontId="43" fillId="0" borderId="29" xfId="0" applyNumberFormat="1" applyFont="1" applyFill="1" applyBorder="1" applyAlignment="1">
      <alignment horizontal="center"/>
    </xf>
    <xf numFmtId="1" fontId="43" fillId="19" borderId="23" xfId="0" applyNumberFormat="1" applyFont="1" applyFill="1" applyBorder="1" applyAlignment="1">
      <alignment horizontal="center"/>
    </xf>
    <xf numFmtId="164" fontId="43" fillId="0" borderId="30" xfId="0" applyNumberFormat="1" applyFont="1" applyFill="1" applyBorder="1" applyAlignment="1">
      <alignment horizontal="center"/>
    </xf>
    <xf numFmtId="1" fontId="43" fillId="0" borderId="24" xfId="0" applyNumberFormat="1" applyFont="1" applyFill="1" applyBorder="1" applyAlignment="1">
      <alignment horizontal="center"/>
    </xf>
    <xf numFmtId="1" fontId="43" fillId="0" borderId="23" xfId="0" applyNumberFormat="1" applyFont="1" applyFill="1" applyBorder="1" applyAlignment="1">
      <alignment horizontal="center"/>
    </xf>
    <xf numFmtId="164" fontId="50" fillId="2" borderId="29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29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164" fontId="43" fillId="19" borderId="22" xfId="0" applyNumberFormat="1" applyFont="1" applyFill="1" applyBorder="1" applyAlignment="1">
      <alignment horizontal="center"/>
    </xf>
    <xf numFmtId="164" fontId="43" fillId="19" borderId="23" xfId="0" applyNumberFormat="1" applyFont="1" applyFill="1" applyBorder="1" applyAlignment="1">
      <alignment horizontal="center"/>
    </xf>
    <xf numFmtId="164" fontId="43" fillId="2" borderId="23" xfId="0" applyNumberFormat="1" applyFont="1" applyFill="1" applyBorder="1" applyAlignment="1">
      <alignment horizontal="center"/>
    </xf>
    <xf numFmtId="164" fontId="43" fillId="0" borderId="23" xfId="0" applyNumberFormat="1" applyFont="1" applyBorder="1" applyAlignment="1">
      <alignment horizontal="center"/>
    </xf>
    <xf numFmtId="164" fontId="43" fillId="2" borderId="24" xfId="0" applyNumberFormat="1" applyFont="1" applyFill="1" applyBorder="1" applyAlignment="1">
      <alignment horizontal="center"/>
    </xf>
    <xf numFmtId="1" fontId="43" fillId="2" borderId="31" xfId="0" applyNumberFormat="1" applyFont="1" applyFill="1" applyBorder="1" applyAlignment="1">
      <alignment horizontal="center"/>
    </xf>
    <xf numFmtId="1" fontId="43" fillId="2" borderId="29" xfId="0" applyNumberFormat="1" applyFont="1" applyFill="1" applyBorder="1" applyAlignment="1">
      <alignment horizontal="center"/>
    </xf>
    <xf numFmtId="1" fontId="43" fillId="0" borderId="29" xfId="0" applyNumberFormat="1" applyFont="1" applyBorder="1" applyAlignment="1">
      <alignment horizontal="center"/>
    </xf>
    <xf numFmtId="1" fontId="43" fillId="19" borderId="29" xfId="0" applyNumberFormat="1" applyFont="1" applyFill="1" applyBorder="1" applyAlignment="1">
      <alignment horizontal="center"/>
    </xf>
    <xf numFmtId="0" fontId="43" fillId="2" borderId="22" xfId="0" applyFont="1" applyFill="1" applyBorder="1" applyAlignment="1">
      <alignment horizontal="center"/>
    </xf>
    <xf numFmtId="0" fontId="43" fillId="2" borderId="23" xfId="0" applyFont="1" applyFill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2" borderId="24" xfId="0" applyFont="1" applyFill="1" applyBorder="1" applyAlignment="1">
      <alignment horizontal="center"/>
    </xf>
    <xf numFmtId="164" fontId="43" fillId="2" borderId="31" xfId="0" applyNumberFormat="1" applyFont="1" applyFill="1" applyBorder="1" applyAlignment="1">
      <alignment horizontal="center"/>
    </xf>
    <xf numFmtId="1" fontId="43" fillId="2" borderId="28" xfId="0" applyNumberFormat="1" applyFont="1" applyFill="1" applyBorder="1" applyAlignment="1">
      <alignment horizontal="center"/>
    </xf>
    <xf numFmtId="1" fontId="43" fillId="2" borderId="30" xfId="0" applyNumberFormat="1" applyFont="1" applyFill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 horizontal="center"/>
    </xf>
    <xf numFmtId="0" fontId="43" fillId="33" borderId="35" xfId="0" applyFont="1" applyFill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2" borderId="25" xfId="0" applyFont="1" applyFill="1" applyBorder="1" applyAlignment="1">
      <alignment horizontal="center"/>
    </xf>
    <xf numFmtId="0" fontId="43" fillId="2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2" borderId="27" xfId="0" applyFont="1" applyFill="1" applyBorder="1" applyAlignment="1">
      <alignment horizontal="center"/>
    </xf>
    <xf numFmtId="0" fontId="49" fillId="2" borderId="21" xfId="0" applyFont="1" applyFill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2" borderId="10" xfId="0" applyFont="1" applyFill="1" applyBorder="1" applyAlignment="1">
      <alignment horizontal="left"/>
    </xf>
    <xf numFmtId="1" fontId="43" fillId="0" borderId="29" xfId="0" applyNumberFormat="1" applyFont="1" applyFill="1" applyBorder="1" applyAlignment="1">
      <alignment horizontal="center"/>
    </xf>
    <xf numFmtId="0" fontId="49" fillId="2" borderId="37" xfId="0" applyFont="1" applyFill="1" applyBorder="1" applyAlignment="1">
      <alignment horizontal="left"/>
    </xf>
    <xf numFmtId="49" fontId="43" fillId="2" borderId="38" xfId="0" applyNumberFormat="1" applyFont="1" applyFill="1" applyBorder="1" applyAlignment="1">
      <alignment horizontal="center"/>
    </xf>
    <xf numFmtId="167" fontId="43" fillId="2" borderId="38" xfId="0" applyNumberFormat="1" applyFont="1" applyFill="1" applyBorder="1" applyAlignment="1">
      <alignment horizontal="center"/>
    </xf>
    <xf numFmtId="1" fontId="43" fillId="2" borderId="38" xfId="0" applyNumberFormat="1" applyFont="1" applyFill="1" applyBorder="1" applyAlignment="1">
      <alignment horizontal="center"/>
    </xf>
    <xf numFmtId="0" fontId="43" fillId="2" borderId="31" xfId="0" applyFont="1" applyFill="1" applyBorder="1" applyAlignment="1">
      <alignment horizontal="center"/>
    </xf>
    <xf numFmtId="166" fontId="43" fillId="2" borderId="38" xfId="0" applyNumberFormat="1" applyFont="1" applyFill="1" applyBorder="1" applyAlignment="1">
      <alignment horizontal="right"/>
    </xf>
    <xf numFmtId="0" fontId="49" fillId="2" borderId="20" xfId="0" applyFont="1" applyFill="1" applyBorder="1" applyAlignment="1">
      <alignment horizontal="left"/>
    </xf>
    <xf numFmtId="49" fontId="43" fillId="2" borderId="17" xfId="0" applyNumberFormat="1" applyFont="1" applyFill="1" applyBorder="1" applyAlignment="1">
      <alignment horizontal="center"/>
    </xf>
    <xf numFmtId="49" fontId="43" fillId="2" borderId="18" xfId="0" applyNumberFormat="1" applyFont="1" applyFill="1" applyBorder="1" applyAlignment="1">
      <alignment horizontal="center"/>
    </xf>
    <xf numFmtId="49" fontId="43" fillId="0" borderId="18" xfId="0" applyNumberFormat="1" applyFont="1" applyBorder="1" applyAlignment="1">
      <alignment horizontal="center"/>
    </xf>
    <xf numFmtId="49" fontId="43" fillId="2" borderId="19" xfId="0" applyNumberFormat="1" applyFont="1" applyFill="1" applyBorder="1" applyAlignment="1">
      <alignment horizontal="center"/>
    </xf>
    <xf numFmtId="164" fontId="43" fillId="2" borderId="22" xfId="0" applyNumberFormat="1" applyFont="1" applyFill="1" applyBorder="1" applyAlignment="1">
      <alignment horizontal="center"/>
    </xf>
    <xf numFmtId="164" fontId="50" fillId="2" borderId="23" xfId="0" applyNumberFormat="1" applyFont="1" applyFill="1" applyBorder="1" applyAlignment="1">
      <alignment horizontal="center"/>
    </xf>
    <xf numFmtId="167" fontId="43" fillId="2" borderId="28" xfId="0" applyNumberFormat="1" applyFont="1" applyFill="1" applyBorder="1" applyAlignment="1">
      <alignment horizontal="center"/>
    </xf>
    <xf numFmtId="167" fontId="43" fillId="2" borderId="29" xfId="0" applyNumberFormat="1" applyFont="1" applyFill="1" applyBorder="1" applyAlignment="1">
      <alignment horizontal="center"/>
    </xf>
    <xf numFmtId="167" fontId="25" fillId="2" borderId="29" xfId="0" applyNumberFormat="1" applyFont="1" applyFill="1" applyBorder="1" applyAlignment="1">
      <alignment horizontal="center"/>
    </xf>
    <xf numFmtId="167" fontId="43" fillId="0" borderId="29" xfId="0" applyNumberFormat="1" applyFont="1" applyBorder="1" applyAlignment="1">
      <alignment horizontal="center"/>
    </xf>
    <xf numFmtId="167" fontId="43" fillId="2" borderId="30" xfId="0" applyNumberFormat="1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164" fontId="43" fillId="0" borderId="23" xfId="0" applyNumberFormat="1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1" fontId="43" fillId="19" borderId="28" xfId="0" applyNumberFormat="1" applyFont="1" applyFill="1" applyBorder="1" applyAlignment="1">
      <alignment horizontal="center"/>
    </xf>
    <xf numFmtId="0" fontId="43" fillId="0" borderId="34" xfId="0" applyFont="1" applyBorder="1" applyAlignment="1">
      <alignment/>
    </xf>
    <xf numFmtId="0" fontId="49" fillId="0" borderId="37" xfId="0" applyFont="1" applyBorder="1" applyAlignment="1">
      <alignment horizontal="left"/>
    </xf>
    <xf numFmtId="49" fontId="43" fillId="0" borderId="38" xfId="0" applyNumberFormat="1" applyFont="1" applyBorder="1" applyAlignment="1">
      <alignment horizontal="center"/>
    </xf>
    <xf numFmtId="164" fontId="43" fillId="0" borderId="31" xfId="0" applyNumberFormat="1" applyFont="1" applyBorder="1" applyAlignment="1">
      <alignment horizontal="center"/>
    </xf>
    <xf numFmtId="167" fontId="43" fillId="0" borderId="38" xfId="0" applyNumberFormat="1" applyFont="1" applyBorder="1" applyAlignment="1">
      <alignment horizontal="center"/>
    </xf>
    <xf numFmtId="164" fontId="43" fillId="0" borderId="38" xfId="0" applyNumberFormat="1" applyFont="1" applyBorder="1" applyAlignment="1">
      <alignment horizontal="center"/>
    </xf>
    <xf numFmtId="1" fontId="43" fillId="0" borderId="31" xfId="0" applyNumberFormat="1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166" fontId="43" fillId="0" borderId="38" xfId="0" applyNumberFormat="1" applyFont="1" applyBorder="1" applyAlignment="1">
      <alignment horizontal="right"/>
    </xf>
    <xf numFmtId="164" fontId="50" fillId="2" borderId="31" xfId="0" applyNumberFormat="1" applyFont="1" applyFill="1" applyBorder="1" applyAlignment="1">
      <alignment horizontal="center"/>
    </xf>
    <xf numFmtId="164" fontId="43" fillId="2" borderId="38" xfId="0" applyNumberFormat="1" applyFont="1" applyFill="1" applyBorder="1" applyAlignment="1">
      <alignment horizontal="center"/>
    </xf>
    <xf numFmtId="0" fontId="43" fillId="2" borderId="38" xfId="0" applyFont="1" applyFill="1" applyBorder="1" applyAlignment="1">
      <alignment horizontal="center"/>
    </xf>
    <xf numFmtId="0" fontId="43" fillId="2" borderId="37" xfId="0" applyFont="1" applyFill="1" applyBorder="1" applyAlignment="1">
      <alignment horizontal="center"/>
    </xf>
    <xf numFmtId="0" fontId="49" fillId="0" borderId="27" xfId="0" applyFont="1" applyBorder="1" applyAlignment="1">
      <alignment horizontal="left"/>
    </xf>
    <xf numFmtId="164" fontId="43" fillId="19" borderId="24" xfId="0" applyNumberFormat="1" applyFont="1" applyFill="1" applyBorder="1" applyAlignment="1">
      <alignment horizontal="center"/>
    </xf>
    <xf numFmtId="1" fontId="43" fillId="0" borderId="30" xfId="0" applyNumberFormat="1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164" fontId="43" fillId="0" borderId="24" xfId="0" applyNumberFormat="1" applyFont="1" applyBorder="1" applyAlignment="1">
      <alignment horizontal="center"/>
    </xf>
    <xf numFmtId="1" fontId="43" fillId="19" borderId="30" xfId="0" applyNumberFormat="1" applyFont="1" applyFill="1" applyBorder="1" applyAlignment="1">
      <alignment horizontal="center"/>
    </xf>
    <xf numFmtId="164" fontId="43" fillId="0" borderId="31" xfId="0" applyNumberFormat="1" applyFont="1" applyFill="1" applyBorder="1" applyAlignment="1">
      <alignment horizontal="center"/>
    </xf>
    <xf numFmtId="1" fontId="43" fillId="0" borderId="38" xfId="0" applyNumberFormat="1" applyFont="1" applyFill="1" applyBorder="1" applyAlignment="1">
      <alignment horizontal="center"/>
    </xf>
    <xf numFmtId="1" fontId="43" fillId="0" borderId="31" xfId="0" applyNumberFormat="1" applyFont="1" applyFill="1" applyBorder="1" applyAlignment="1">
      <alignment horizontal="center"/>
    </xf>
    <xf numFmtId="0" fontId="43" fillId="0" borderId="31" xfId="0" applyFont="1" applyBorder="1" applyAlignment="1">
      <alignment horizontal="center"/>
    </xf>
    <xf numFmtId="164" fontId="25" fillId="2" borderId="31" xfId="0" applyNumberFormat="1" applyFont="1" applyFill="1" applyBorder="1" applyAlignment="1">
      <alignment horizontal="center"/>
    </xf>
    <xf numFmtId="1" fontId="43" fillId="0" borderId="30" xfId="0" applyNumberFormat="1" applyFont="1" applyFill="1" applyBorder="1" applyAlignment="1">
      <alignment horizontal="center"/>
    </xf>
    <xf numFmtId="0" fontId="49" fillId="0" borderId="39" xfId="0" applyFont="1" applyBorder="1" applyAlignment="1">
      <alignment horizontal="left"/>
    </xf>
    <xf numFmtId="49" fontId="43" fillId="0" borderId="40" xfId="0" applyNumberFormat="1" applyFont="1" applyBorder="1" applyAlignment="1">
      <alignment horizontal="center"/>
    </xf>
    <xf numFmtId="167" fontId="43" fillId="0" borderId="31" xfId="0" applyNumberFormat="1" applyFont="1" applyBorder="1" applyAlignment="1">
      <alignment horizontal="center"/>
    </xf>
    <xf numFmtId="164" fontId="43" fillId="0" borderId="38" xfId="0" applyNumberFormat="1" applyFont="1" applyFill="1" applyBorder="1" applyAlignment="1">
      <alignment horizontal="center"/>
    </xf>
    <xf numFmtId="1" fontId="43" fillId="19" borderId="31" xfId="0" applyNumberFormat="1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49" fillId="2" borderId="39" xfId="0" applyFont="1" applyFill="1" applyBorder="1" applyAlignment="1">
      <alignment horizontal="left"/>
    </xf>
    <xf numFmtId="49" fontId="43" fillId="2" borderId="40" xfId="0" applyNumberFormat="1" applyFont="1" applyFill="1" applyBorder="1" applyAlignment="1">
      <alignment horizontal="center"/>
    </xf>
    <xf numFmtId="164" fontId="25" fillId="2" borderId="38" xfId="0" applyNumberFormat="1" applyFont="1" applyFill="1" applyBorder="1" applyAlignment="1">
      <alignment horizontal="center"/>
    </xf>
    <xf numFmtId="167" fontId="43" fillId="2" borderId="31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left"/>
    </xf>
    <xf numFmtId="49" fontId="43" fillId="0" borderId="19" xfId="0" applyNumberFormat="1" applyFont="1" applyBorder="1" applyAlignment="1">
      <alignment horizontal="center"/>
    </xf>
    <xf numFmtId="167" fontId="43" fillId="0" borderId="30" xfId="0" applyNumberFormat="1" applyFont="1" applyBorder="1" applyAlignment="1">
      <alignment horizontal="center"/>
    </xf>
    <xf numFmtId="164" fontId="43" fillId="0" borderId="24" xfId="0" applyNumberFormat="1" applyFont="1" applyFill="1" applyBorder="1" applyAlignment="1">
      <alignment horizontal="center"/>
    </xf>
    <xf numFmtId="0" fontId="48" fillId="0" borderId="37" xfId="0" applyFont="1" applyBorder="1" applyAlignment="1">
      <alignment horizontal="left"/>
    </xf>
    <xf numFmtId="49" fontId="48" fillId="0" borderId="38" xfId="0" applyNumberFormat="1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166" fontId="45" fillId="0" borderId="40" xfId="0" applyNumberFormat="1" applyFont="1" applyBorder="1" applyAlignment="1">
      <alignment horizontal="right"/>
    </xf>
    <xf numFmtId="0" fontId="45" fillId="0" borderId="39" xfId="0" applyFont="1" applyBorder="1" applyAlignment="1">
      <alignment horizontal="center"/>
    </xf>
    <xf numFmtId="166" fontId="45" fillId="0" borderId="42" xfId="0" applyNumberFormat="1" applyFont="1" applyBorder="1" applyAlignment="1">
      <alignment horizontal="right"/>
    </xf>
    <xf numFmtId="0" fontId="45" fillId="0" borderId="41" xfId="0" applyFont="1" applyFill="1" applyBorder="1" applyAlignment="1">
      <alignment horizontal="center"/>
    </xf>
    <xf numFmtId="166" fontId="48" fillId="0" borderId="38" xfId="0" applyNumberFormat="1" applyFont="1" applyBorder="1" applyAlignment="1">
      <alignment/>
    </xf>
    <xf numFmtId="0" fontId="48" fillId="0" borderId="41" xfId="0" applyFont="1" applyBorder="1" applyAlignment="1">
      <alignment horizontal="center"/>
    </xf>
    <xf numFmtId="0" fontId="45" fillId="0" borderId="42" xfId="0" applyFont="1" applyBorder="1" applyAlignment="1">
      <alignment/>
    </xf>
    <xf numFmtId="0" fontId="48" fillId="2" borderId="37" xfId="0" applyFont="1" applyFill="1" applyBorder="1" applyAlignment="1">
      <alignment horizontal="left"/>
    </xf>
    <xf numFmtId="49" fontId="48" fillId="2" borderId="38" xfId="0" applyNumberFormat="1" applyFont="1" applyFill="1" applyBorder="1" applyAlignment="1">
      <alignment horizontal="center"/>
    </xf>
    <xf numFmtId="166" fontId="48" fillId="2" borderId="38" xfId="0" applyNumberFormat="1" applyFont="1" applyFill="1" applyBorder="1" applyAlignment="1">
      <alignment/>
    </xf>
    <xf numFmtId="0" fontId="48" fillId="2" borderId="41" xfId="0" applyFont="1" applyFill="1" applyBorder="1" applyAlignment="1">
      <alignment horizontal="center"/>
    </xf>
    <xf numFmtId="0" fontId="45" fillId="2" borderId="42" xfId="0" applyFont="1" applyFill="1" applyBorder="1" applyAlignment="1">
      <alignment/>
    </xf>
    <xf numFmtId="0" fontId="48" fillId="0" borderId="27" xfId="0" applyFont="1" applyBorder="1" applyAlignment="1">
      <alignment horizontal="left"/>
    </xf>
    <xf numFmtId="49" fontId="48" fillId="0" borderId="24" xfId="0" applyNumberFormat="1" applyFont="1" applyBorder="1" applyAlignment="1">
      <alignment horizontal="center"/>
    </xf>
    <xf numFmtId="166" fontId="45" fillId="0" borderId="19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166" fontId="45" fillId="0" borderId="11" xfId="0" applyNumberFormat="1" applyFont="1" applyBorder="1" applyAlignment="1">
      <alignment horizontal="right"/>
    </xf>
    <xf numFmtId="0" fontId="45" fillId="0" borderId="12" xfId="0" applyFont="1" applyFill="1" applyBorder="1" applyAlignment="1">
      <alignment horizontal="center"/>
    </xf>
    <xf numFmtId="166" fontId="48" fillId="0" borderId="24" xfId="0" applyNumberFormat="1" applyFont="1" applyBorder="1" applyAlignment="1">
      <alignment/>
    </xf>
    <xf numFmtId="0" fontId="48" fillId="0" borderId="12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3" fillId="0" borderId="0" xfId="0" applyFont="1" applyBorder="1" applyAlignment="1">
      <alignment/>
    </xf>
    <xf numFmtId="166" fontId="43" fillId="0" borderId="0" xfId="0" applyNumberFormat="1" applyFont="1" applyBorder="1" applyAlignment="1">
      <alignment horizontal="right"/>
    </xf>
    <xf numFmtId="0" fontId="44" fillId="0" borderId="43" xfId="0" applyFont="1" applyBorder="1" applyAlignment="1">
      <alignment horizontal="center" vertical="center"/>
    </xf>
    <xf numFmtId="166" fontId="48" fillId="2" borderId="44" xfId="0" applyNumberFormat="1" applyFont="1" applyFill="1" applyBorder="1" applyAlignment="1">
      <alignment/>
    </xf>
    <xf numFmtId="166" fontId="48" fillId="2" borderId="45" xfId="0" applyNumberFormat="1" applyFont="1" applyFill="1" applyBorder="1" applyAlignment="1">
      <alignment/>
    </xf>
    <xf numFmtId="166" fontId="48" fillId="2" borderId="46" xfId="0" applyNumberFormat="1" applyFont="1" applyFill="1" applyBorder="1" applyAlignment="1">
      <alignment/>
    </xf>
    <xf numFmtId="0" fontId="44" fillId="0" borderId="47" xfId="0" applyFont="1" applyBorder="1" applyAlignment="1">
      <alignment horizontal="center" vertical="center"/>
    </xf>
    <xf numFmtId="0" fontId="45" fillId="6" borderId="20" xfId="0" applyFont="1" applyFill="1" applyBorder="1" applyAlignment="1">
      <alignment horizontal="center"/>
    </xf>
    <xf numFmtId="166" fontId="45" fillId="6" borderId="17" xfId="0" applyNumberFormat="1" applyFont="1" applyFill="1" applyBorder="1" applyAlignment="1">
      <alignment horizontal="right"/>
    </xf>
    <xf numFmtId="166" fontId="45" fillId="6" borderId="13" xfId="0" applyNumberFormat="1" applyFont="1" applyFill="1" applyBorder="1" applyAlignment="1">
      <alignment horizontal="right"/>
    </xf>
    <xf numFmtId="0" fontId="45" fillId="6" borderId="15" xfId="0" applyFont="1" applyFill="1" applyBorder="1" applyAlignment="1">
      <alignment horizontal="center"/>
    </xf>
    <xf numFmtId="0" fontId="45" fillId="6" borderId="39" xfId="0" applyFont="1" applyFill="1" applyBorder="1" applyAlignment="1">
      <alignment horizontal="center"/>
    </xf>
    <xf numFmtId="166" fontId="45" fillId="6" borderId="40" xfId="0" applyNumberFormat="1" applyFont="1" applyFill="1" applyBorder="1" applyAlignment="1">
      <alignment horizontal="right"/>
    </xf>
    <xf numFmtId="166" fontId="45" fillId="6" borderId="42" xfId="0" applyNumberFormat="1" applyFont="1" applyFill="1" applyBorder="1" applyAlignment="1">
      <alignment horizontal="right"/>
    </xf>
    <xf numFmtId="0" fontId="45" fillId="6" borderId="41" xfId="0" applyFont="1" applyFill="1" applyBorder="1" applyAlignment="1">
      <alignment horizontal="center"/>
    </xf>
    <xf numFmtId="0" fontId="45" fillId="6" borderId="21" xfId="0" applyFont="1" applyFill="1" applyBorder="1" applyAlignment="1">
      <alignment horizontal="center"/>
    </xf>
    <xf numFmtId="166" fontId="45" fillId="6" borderId="18" xfId="0" applyNumberFormat="1" applyFont="1" applyFill="1" applyBorder="1" applyAlignment="1">
      <alignment horizontal="right"/>
    </xf>
    <xf numFmtId="166" fontId="45" fillId="6" borderId="14" xfId="0" applyNumberFormat="1" applyFont="1" applyFill="1" applyBorder="1" applyAlignment="1">
      <alignment horizontal="right"/>
    </xf>
    <xf numFmtId="0" fontId="45" fillId="6" borderId="16" xfId="0" applyFont="1" applyFill="1" applyBorder="1" applyAlignment="1">
      <alignment horizontal="center"/>
    </xf>
    <xf numFmtId="0" fontId="45" fillId="6" borderId="10" xfId="0" applyFont="1" applyFill="1" applyBorder="1" applyAlignment="1">
      <alignment horizontal="center"/>
    </xf>
    <xf numFmtId="166" fontId="45" fillId="6" borderId="19" xfId="0" applyNumberFormat="1" applyFont="1" applyFill="1" applyBorder="1" applyAlignment="1">
      <alignment horizontal="right"/>
    </xf>
    <xf numFmtId="166" fontId="45" fillId="6" borderId="11" xfId="0" applyNumberFormat="1" applyFont="1" applyFill="1" applyBorder="1" applyAlignment="1">
      <alignment horizontal="right"/>
    </xf>
    <xf numFmtId="0" fontId="45" fillId="6" borderId="12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166" fontId="45" fillId="0" borderId="18" xfId="0" applyNumberFormat="1" applyFont="1" applyFill="1" applyBorder="1" applyAlignment="1">
      <alignment horizontal="right"/>
    </xf>
    <xf numFmtId="166" fontId="45" fillId="0" borderId="14" xfId="0" applyNumberFormat="1" applyFont="1" applyFill="1" applyBorder="1" applyAlignment="1">
      <alignment horizontal="right"/>
    </xf>
    <xf numFmtId="0" fontId="45" fillId="0" borderId="39" xfId="0" applyFont="1" applyFill="1" applyBorder="1" applyAlignment="1">
      <alignment horizontal="center"/>
    </xf>
    <xf numFmtId="166" fontId="45" fillId="0" borderId="40" xfId="0" applyNumberFormat="1" applyFont="1" applyFill="1" applyBorder="1" applyAlignment="1">
      <alignment horizontal="right"/>
    </xf>
    <xf numFmtId="166" fontId="45" fillId="0" borderId="42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166" fontId="45" fillId="0" borderId="19" xfId="0" applyNumberFormat="1" applyFont="1" applyFill="1" applyBorder="1" applyAlignment="1">
      <alignment horizontal="right"/>
    </xf>
    <xf numFmtId="166" fontId="45" fillId="0" borderId="11" xfId="0" applyNumberFormat="1" applyFont="1" applyFill="1" applyBorder="1" applyAlignment="1">
      <alignment horizontal="right"/>
    </xf>
    <xf numFmtId="0" fontId="47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0">
      <selection activeCell="G21" sqref="G21"/>
    </sheetView>
  </sheetViews>
  <sheetFormatPr defaultColWidth="9.140625" defaultRowHeight="15"/>
  <cols>
    <col min="1" max="1" width="21.8515625" style="1" customWidth="1"/>
    <col min="2" max="2" width="13.28125" style="1" customWidth="1"/>
    <col min="3" max="3" width="14.28125" style="1" customWidth="1"/>
    <col min="4" max="4" width="10.8515625" style="1" customWidth="1"/>
    <col min="5" max="6" width="12.00390625" style="1" customWidth="1"/>
    <col min="7" max="7" width="9.140625" style="1" customWidth="1"/>
    <col min="8" max="8" width="9.140625" style="4" customWidth="1"/>
    <col min="9" max="16384" width="9.140625" style="1" customWidth="1"/>
  </cols>
  <sheetData>
    <row r="1" spans="3:4" ht="15.75" thickBot="1">
      <c r="C1" s="1" t="s">
        <v>3</v>
      </c>
      <c r="D1" s="47">
        <v>0.001388888888888889</v>
      </c>
    </row>
    <row r="2" spans="1:9" s="4" customFormat="1" ht="15.75" thickBot="1">
      <c r="A2" s="106" t="s">
        <v>16</v>
      </c>
      <c r="B2" s="107" t="s">
        <v>4</v>
      </c>
      <c r="C2" s="108" t="s">
        <v>0</v>
      </c>
      <c r="D2" s="110" t="s">
        <v>1</v>
      </c>
      <c r="E2" s="109" t="s">
        <v>2</v>
      </c>
      <c r="F2" s="111" t="s">
        <v>40</v>
      </c>
      <c r="G2" s="110" t="s">
        <v>14</v>
      </c>
      <c r="H2" s="108" t="s">
        <v>15</v>
      </c>
      <c r="I2" s="110" t="s">
        <v>17</v>
      </c>
    </row>
    <row r="3" spans="1:9" s="4" customFormat="1" ht="15">
      <c r="A3" s="43" t="s">
        <v>71</v>
      </c>
      <c r="B3" s="48" t="s">
        <v>21</v>
      </c>
      <c r="C3" s="49">
        <v>0.5416666666666666</v>
      </c>
      <c r="D3" s="50">
        <v>0.9583333333333334</v>
      </c>
      <c r="E3" s="90">
        <f>D3-C3</f>
        <v>0.41666666666666674</v>
      </c>
      <c r="F3" s="104"/>
      <c r="G3" s="99">
        <v>21</v>
      </c>
      <c r="H3" s="112"/>
      <c r="I3" s="53">
        <v>1</v>
      </c>
    </row>
    <row r="4" spans="1:9" s="4" customFormat="1" ht="15">
      <c r="A4" s="44" t="s">
        <v>54</v>
      </c>
      <c r="B4" s="54" t="s">
        <v>22</v>
      </c>
      <c r="C4" s="55">
        <f>C3+D1</f>
        <v>0.5430555555555555</v>
      </c>
      <c r="D4" s="56">
        <v>0.858912037037037</v>
      </c>
      <c r="E4" s="91">
        <f aca="true" t="shared" si="0" ref="E4:E26">D4-C4</f>
        <v>0.3158564814814815</v>
      </c>
      <c r="F4" s="96"/>
      <c r="G4" s="100">
        <v>15</v>
      </c>
      <c r="H4" s="113"/>
      <c r="I4" s="59">
        <v>1</v>
      </c>
    </row>
    <row r="5" spans="1:9" ht="15">
      <c r="A5" s="44" t="s">
        <v>57</v>
      </c>
      <c r="B5" s="54" t="s">
        <v>23</v>
      </c>
      <c r="C5" s="55">
        <f aca="true" t="shared" si="1" ref="C5:C32">C4+$D$1</f>
        <v>0.5444444444444444</v>
      </c>
      <c r="D5" s="56">
        <v>0.7590277777777777</v>
      </c>
      <c r="E5" s="92">
        <f t="shared" si="0"/>
        <v>0.21458333333333335</v>
      </c>
      <c r="F5" s="96"/>
      <c r="G5" s="100">
        <v>22</v>
      </c>
      <c r="H5" s="113">
        <v>2</v>
      </c>
      <c r="I5" s="59">
        <v>71.7</v>
      </c>
    </row>
    <row r="6" spans="1:9" ht="15">
      <c r="A6" s="44" t="s">
        <v>76</v>
      </c>
      <c r="B6" s="54" t="s">
        <v>24</v>
      </c>
      <c r="C6" s="55">
        <f t="shared" si="1"/>
        <v>0.5458333333333333</v>
      </c>
      <c r="D6" s="60">
        <v>0.7359953703703703</v>
      </c>
      <c r="E6" s="92">
        <f t="shared" si="0"/>
        <v>0.19016203703703705</v>
      </c>
      <c r="F6" s="96"/>
      <c r="G6" s="100">
        <v>22</v>
      </c>
      <c r="H6" s="113">
        <v>1</v>
      </c>
      <c r="I6" s="59">
        <v>100</v>
      </c>
    </row>
    <row r="7" spans="1:9" ht="15">
      <c r="A7" s="44" t="s">
        <v>61</v>
      </c>
      <c r="B7" s="54" t="s">
        <v>25</v>
      </c>
      <c r="C7" s="55">
        <f t="shared" si="1"/>
        <v>0.5472222222222222</v>
      </c>
      <c r="D7" s="56">
        <v>0.7970254629629631</v>
      </c>
      <c r="E7" s="92">
        <f t="shared" si="0"/>
        <v>0.2498032407407409</v>
      </c>
      <c r="F7" s="96"/>
      <c r="G7" s="100">
        <v>22</v>
      </c>
      <c r="H7" s="113">
        <v>4</v>
      </c>
      <c r="I7" s="59">
        <v>31.7</v>
      </c>
    </row>
    <row r="8" spans="1:9" ht="15.75" thickBot="1">
      <c r="A8" s="46" t="s">
        <v>59</v>
      </c>
      <c r="B8" s="71" t="s">
        <v>26</v>
      </c>
      <c r="C8" s="72">
        <f t="shared" si="1"/>
        <v>0.548611111111111</v>
      </c>
      <c r="D8" s="73">
        <v>0.7970717592592593</v>
      </c>
      <c r="E8" s="94">
        <f t="shared" si="0"/>
        <v>0.24846064814814828</v>
      </c>
      <c r="F8" s="105"/>
      <c r="G8" s="102">
        <v>22</v>
      </c>
      <c r="H8" s="115">
        <v>3</v>
      </c>
      <c r="I8" s="76">
        <v>50</v>
      </c>
    </row>
    <row r="9" spans="1:9" ht="15">
      <c r="A9" s="143" t="s">
        <v>51</v>
      </c>
      <c r="B9" s="144" t="s">
        <v>6</v>
      </c>
      <c r="C9" s="145">
        <v>0.5513888888888888</v>
      </c>
      <c r="D9" s="146">
        <v>0.7260416666666667</v>
      </c>
      <c r="E9" s="147">
        <f t="shared" si="0"/>
        <v>0.17465277777777788</v>
      </c>
      <c r="F9" s="148"/>
      <c r="G9" s="149">
        <v>23</v>
      </c>
      <c r="H9" s="150">
        <v>1</v>
      </c>
      <c r="I9" s="151">
        <v>50</v>
      </c>
    </row>
    <row r="10" spans="1:9" ht="15">
      <c r="A10" s="45" t="s">
        <v>50</v>
      </c>
      <c r="B10" s="61" t="s">
        <v>7</v>
      </c>
      <c r="C10" s="62">
        <f t="shared" si="1"/>
        <v>0.5527777777777777</v>
      </c>
      <c r="D10" s="63">
        <v>0.7391782407407407</v>
      </c>
      <c r="E10" s="93">
        <f t="shared" si="0"/>
        <v>0.18640046296296298</v>
      </c>
      <c r="F10" s="97"/>
      <c r="G10" s="101">
        <v>23</v>
      </c>
      <c r="H10" s="114">
        <v>3</v>
      </c>
      <c r="I10" s="65">
        <v>20.7</v>
      </c>
    </row>
    <row r="11" spans="1:9" ht="15">
      <c r="A11" s="45" t="s">
        <v>65</v>
      </c>
      <c r="B11" s="61" t="s">
        <v>27</v>
      </c>
      <c r="C11" s="62">
        <f t="shared" si="1"/>
        <v>0.5541666666666666</v>
      </c>
      <c r="D11" s="63">
        <v>0.7387731481481481</v>
      </c>
      <c r="E11" s="93">
        <f t="shared" si="0"/>
        <v>0.1846064814814815</v>
      </c>
      <c r="F11" s="97"/>
      <c r="G11" s="101">
        <v>23</v>
      </c>
      <c r="H11" s="114">
        <v>2</v>
      </c>
      <c r="I11" s="65">
        <v>33.4</v>
      </c>
    </row>
    <row r="12" spans="1:9" ht="15">
      <c r="A12" s="45" t="s">
        <v>67</v>
      </c>
      <c r="B12" s="61" t="s">
        <v>8</v>
      </c>
      <c r="C12" s="62">
        <f t="shared" si="1"/>
        <v>0.5555555555555555</v>
      </c>
      <c r="D12" s="63">
        <v>0.8526967592592593</v>
      </c>
      <c r="E12" s="91">
        <f t="shared" si="0"/>
        <v>0.2971412037037038</v>
      </c>
      <c r="F12" s="97"/>
      <c r="G12" s="101">
        <v>21</v>
      </c>
      <c r="H12" s="114"/>
      <c r="I12" s="65">
        <v>1</v>
      </c>
    </row>
    <row r="13" spans="1:9" ht="15.75" thickBot="1">
      <c r="A13" s="156" t="s">
        <v>62</v>
      </c>
      <c r="B13" s="66" t="s">
        <v>5</v>
      </c>
      <c r="C13" s="67">
        <f t="shared" si="1"/>
        <v>0.5569444444444444</v>
      </c>
      <c r="D13" s="68">
        <v>0.8600347222222222</v>
      </c>
      <c r="E13" s="157">
        <f t="shared" si="0"/>
        <v>0.30309027777777786</v>
      </c>
      <c r="F13" s="158"/>
      <c r="G13" s="159">
        <v>15</v>
      </c>
      <c r="H13" s="160"/>
      <c r="I13" s="70">
        <v>1</v>
      </c>
    </row>
    <row r="14" spans="1:9" ht="15">
      <c r="A14" s="120" t="s">
        <v>58</v>
      </c>
      <c r="B14" s="121" t="s">
        <v>44</v>
      </c>
      <c r="C14" s="152"/>
      <c r="D14" s="122"/>
      <c r="E14" s="153"/>
      <c r="F14" s="95"/>
      <c r="G14" s="154"/>
      <c r="H14" s="155"/>
      <c r="I14" s="125">
        <v>0</v>
      </c>
    </row>
    <row r="15" spans="1:9" ht="15">
      <c r="A15" s="44" t="s">
        <v>66</v>
      </c>
      <c r="B15" s="54" t="s">
        <v>10</v>
      </c>
      <c r="C15" s="55">
        <v>0.5597222222222222</v>
      </c>
      <c r="D15" s="56">
        <v>0.7355324074074074</v>
      </c>
      <c r="E15" s="92">
        <f t="shared" si="0"/>
        <v>0.1758101851851852</v>
      </c>
      <c r="F15" s="96">
        <v>2</v>
      </c>
      <c r="G15" s="100">
        <v>20</v>
      </c>
      <c r="H15" s="113">
        <v>2</v>
      </c>
      <c r="I15" s="59">
        <v>29.5</v>
      </c>
    </row>
    <row r="16" spans="1:9" ht="15">
      <c r="A16" s="44" t="s">
        <v>63</v>
      </c>
      <c r="B16" s="54" t="s">
        <v>9</v>
      </c>
      <c r="C16" s="55">
        <f t="shared" si="1"/>
        <v>0.5611111111111111</v>
      </c>
      <c r="D16" s="56">
        <v>0.7083333333333334</v>
      </c>
      <c r="E16" s="92">
        <f t="shared" si="0"/>
        <v>0.14722222222222225</v>
      </c>
      <c r="F16" s="96">
        <v>2</v>
      </c>
      <c r="G16" s="100">
        <v>20</v>
      </c>
      <c r="H16" s="113">
        <v>1</v>
      </c>
      <c r="I16" s="59">
        <v>50</v>
      </c>
    </row>
    <row r="17" spans="1:9" ht="15.75" thickBot="1">
      <c r="A17" s="46" t="s">
        <v>55</v>
      </c>
      <c r="B17" s="71" t="s">
        <v>28</v>
      </c>
      <c r="C17" s="72">
        <f t="shared" si="1"/>
        <v>0.5625</v>
      </c>
      <c r="D17" s="73">
        <v>0.7478703703703703</v>
      </c>
      <c r="E17" s="94">
        <f t="shared" si="0"/>
        <v>0.1853703703703703</v>
      </c>
      <c r="F17" s="105">
        <v>2</v>
      </c>
      <c r="G17" s="102">
        <v>20</v>
      </c>
      <c r="H17" s="115">
        <v>3</v>
      </c>
      <c r="I17" s="76">
        <v>13.8</v>
      </c>
    </row>
    <row r="18" spans="1:9" ht="15">
      <c r="A18" s="143" t="s">
        <v>74</v>
      </c>
      <c r="B18" s="144" t="s">
        <v>41</v>
      </c>
      <c r="C18" s="145">
        <f t="shared" si="1"/>
        <v>0.5638888888888889</v>
      </c>
      <c r="D18" s="146">
        <v>0.7949652777777777</v>
      </c>
      <c r="E18" s="147">
        <f t="shared" si="0"/>
        <v>0.23107638888888882</v>
      </c>
      <c r="F18" s="148">
        <v>3</v>
      </c>
      <c r="G18" s="149">
        <v>20</v>
      </c>
      <c r="H18" s="150">
        <v>6</v>
      </c>
      <c r="I18" s="151">
        <v>28.3</v>
      </c>
    </row>
    <row r="19" spans="1:9" ht="15">
      <c r="A19" s="45" t="s">
        <v>64</v>
      </c>
      <c r="B19" s="61" t="s">
        <v>29</v>
      </c>
      <c r="C19" s="62">
        <f t="shared" si="1"/>
        <v>0.5652777777777778</v>
      </c>
      <c r="D19" s="63">
        <v>0.7228009259259259</v>
      </c>
      <c r="E19" s="93">
        <f t="shared" si="0"/>
        <v>0.15752314814814816</v>
      </c>
      <c r="F19" s="97">
        <v>3</v>
      </c>
      <c r="G19" s="101">
        <v>20</v>
      </c>
      <c r="H19" s="114">
        <v>1</v>
      </c>
      <c r="I19" s="65">
        <v>100</v>
      </c>
    </row>
    <row r="20" spans="1:9" ht="15">
      <c r="A20" s="45" t="s">
        <v>56</v>
      </c>
      <c r="B20" s="61" t="s">
        <v>12</v>
      </c>
      <c r="C20" s="62">
        <f t="shared" si="1"/>
        <v>0.5666666666666667</v>
      </c>
      <c r="D20" s="63">
        <v>0.7618055555555556</v>
      </c>
      <c r="E20" s="93">
        <f t="shared" si="0"/>
        <v>0.19513888888888897</v>
      </c>
      <c r="F20" s="97">
        <v>3</v>
      </c>
      <c r="G20" s="101">
        <v>20</v>
      </c>
      <c r="H20" s="114">
        <v>3</v>
      </c>
      <c r="I20" s="65">
        <v>63.8</v>
      </c>
    </row>
    <row r="21" spans="1:9" ht="15">
      <c r="A21" s="45" t="s">
        <v>60</v>
      </c>
      <c r="B21" s="61" t="s">
        <v>11</v>
      </c>
      <c r="C21" s="62">
        <f t="shared" si="1"/>
        <v>0.5680555555555555</v>
      </c>
      <c r="D21" s="63">
        <v>0.7829861111111112</v>
      </c>
      <c r="E21" s="93">
        <f t="shared" si="0"/>
        <v>0.21493055555555562</v>
      </c>
      <c r="F21" s="97">
        <v>3</v>
      </c>
      <c r="G21" s="101">
        <v>20</v>
      </c>
      <c r="H21" s="114">
        <v>5</v>
      </c>
      <c r="I21" s="65">
        <v>38.8</v>
      </c>
    </row>
    <row r="22" spans="1:9" ht="15">
      <c r="A22" s="45" t="s">
        <v>47</v>
      </c>
      <c r="B22" s="61" t="s">
        <v>30</v>
      </c>
      <c r="C22" s="62">
        <f t="shared" si="1"/>
        <v>0.5694444444444444</v>
      </c>
      <c r="D22" s="63">
        <v>0.8215277777777777</v>
      </c>
      <c r="E22" s="93">
        <f t="shared" si="0"/>
        <v>0.2520833333333333</v>
      </c>
      <c r="F22" s="97">
        <v>3</v>
      </c>
      <c r="G22" s="101">
        <v>20</v>
      </c>
      <c r="H22" s="114">
        <v>7</v>
      </c>
      <c r="I22" s="65">
        <v>18.5</v>
      </c>
    </row>
    <row r="23" spans="1:9" ht="15">
      <c r="A23" s="45" t="s">
        <v>72</v>
      </c>
      <c r="B23" s="61" t="s">
        <v>31</v>
      </c>
      <c r="C23" s="62">
        <f t="shared" si="1"/>
        <v>0.5708333333333333</v>
      </c>
      <c r="D23" s="63">
        <v>0.8318287037037037</v>
      </c>
      <c r="E23" s="93">
        <f t="shared" si="0"/>
        <v>0.26099537037037035</v>
      </c>
      <c r="F23" s="97">
        <v>3</v>
      </c>
      <c r="G23" s="101">
        <v>20</v>
      </c>
      <c r="H23" s="114">
        <v>8</v>
      </c>
      <c r="I23" s="65">
        <v>9.5</v>
      </c>
    </row>
    <row r="24" spans="1:9" ht="15">
      <c r="A24" s="45" t="s">
        <v>70</v>
      </c>
      <c r="B24" s="61" t="s">
        <v>32</v>
      </c>
      <c r="C24" s="62">
        <f t="shared" si="1"/>
        <v>0.5722222222222222</v>
      </c>
      <c r="D24" s="63">
        <v>0.7523148148148149</v>
      </c>
      <c r="E24" s="93">
        <f t="shared" si="0"/>
        <v>0.1800925925925927</v>
      </c>
      <c r="F24" s="97">
        <v>3</v>
      </c>
      <c r="G24" s="101">
        <v>20</v>
      </c>
      <c r="H24" s="114">
        <v>2</v>
      </c>
      <c r="I24" s="65">
        <v>79.5</v>
      </c>
    </row>
    <row r="25" spans="1:9" ht="15">
      <c r="A25" s="45" t="s">
        <v>46</v>
      </c>
      <c r="B25" s="61" t="s">
        <v>33</v>
      </c>
      <c r="C25" s="62">
        <f t="shared" si="1"/>
        <v>0.5736111111111111</v>
      </c>
      <c r="D25" s="63">
        <v>0.7755787037037036</v>
      </c>
      <c r="E25" s="93">
        <f t="shared" si="0"/>
        <v>0.20196759259259256</v>
      </c>
      <c r="F25" s="97">
        <v>3</v>
      </c>
      <c r="G25" s="101">
        <v>20</v>
      </c>
      <c r="H25" s="114">
        <v>4</v>
      </c>
      <c r="I25" s="65">
        <v>50.5</v>
      </c>
    </row>
    <row r="26" spans="1:9" ht="15.75" thickBot="1">
      <c r="A26" s="156" t="s">
        <v>69</v>
      </c>
      <c r="B26" s="66" t="s">
        <v>34</v>
      </c>
      <c r="C26" s="67">
        <f t="shared" si="1"/>
        <v>0.575</v>
      </c>
      <c r="D26" s="68">
        <v>0.8060879629629629</v>
      </c>
      <c r="E26" s="161">
        <f t="shared" si="0"/>
        <v>0.23108796296296297</v>
      </c>
      <c r="F26" s="162">
        <v>2</v>
      </c>
      <c r="G26" s="159">
        <v>14</v>
      </c>
      <c r="H26" s="160"/>
      <c r="I26" s="70">
        <v>1</v>
      </c>
    </row>
    <row r="27" spans="1:9" ht="15">
      <c r="A27" s="120" t="s">
        <v>48</v>
      </c>
      <c r="B27" s="121" t="s">
        <v>35</v>
      </c>
      <c r="C27" s="103">
        <f t="shared" si="1"/>
        <v>0.5763888888888888</v>
      </c>
      <c r="D27" s="122">
        <v>0.7083796296296296</v>
      </c>
      <c r="E27" s="153">
        <f aca="true" t="shared" si="2" ref="E27:E32">D27-C27</f>
        <v>0.1319907407407408</v>
      </c>
      <c r="F27" s="95">
        <v>3</v>
      </c>
      <c r="G27" s="154">
        <v>21</v>
      </c>
      <c r="H27" s="155">
        <v>1</v>
      </c>
      <c r="I27" s="125">
        <v>100</v>
      </c>
    </row>
    <row r="28" spans="1:9" ht="15">
      <c r="A28" s="44" t="s">
        <v>49</v>
      </c>
      <c r="B28" s="54" t="s">
        <v>36</v>
      </c>
      <c r="C28" s="55">
        <f t="shared" si="1"/>
        <v>0.5777777777777777</v>
      </c>
      <c r="D28" s="56">
        <v>0.7631944444444444</v>
      </c>
      <c r="E28" s="92">
        <f t="shared" si="2"/>
        <v>0.18541666666666667</v>
      </c>
      <c r="F28" s="96">
        <v>3</v>
      </c>
      <c r="G28" s="100">
        <v>20</v>
      </c>
      <c r="H28" s="113">
        <v>3</v>
      </c>
      <c r="I28" s="59">
        <v>50</v>
      </c>
    </row>
    <row r="29" spans="1:9" ht="15">
      <c r="A29" s="44" t="s">
        <v>53</v>
      </c>
      <c r="B29" s="54" t="s">
        <v>37</v>
      </c>
      <c r="C29" s="78">
        <v>0.5791666666666667</v>
      </c>
      <c r="D29" s="56"/>
      <c r="E29" s="92"/>
      <c r="F29" s="96"/>
      <c r="G29" s="100"/>
      <c r="H29" s="113"/>
      <c r="I29" s="59">
        <v>1</v>
      </c>
    </row>
    <row r="30" spans="1:9" ht="15">
      <c r="A30" s="44" t="s">
        <v>52</v>
      </c>
      <c r="B30" s="54" t="s">
        <v>13</v>
      </c>
      <c r="C30" s="78">
        <f t="shared" si="1"/>
        <v>0.5805555555555556</v>
      </c>
      <c r="D30" s="56"/>
      <c r="E30" s="92"/>
      <c r="F30" s="96"/>
      <c r="G30" s="100"/>
      <c r="H30" s="113"/>
      <c r="I30" s="59">
        <v>1</v>
      </c>
    </row>
    <row r="31" spans="1:9" ht="15">
      <c r="A31" s="44" t="s">
        <v>73</v>
      </c>
      <c r="B31" s="54" t="s">
        <v>38</v>
      </c>
      <c r="C31" s="78">
        <f t="shared" si="1"/>
        <v>0.5819444444444445</v>
      </c>
      <c r="D31" s="56"/>
      <c r="E31" s="92"/>
      <c r="F31" s="96"/>
      <c r="G31" s="100"/>
      <c r="H31" s="113"/>
      <c r="I31" s="59">
        <v>1</v>
      </c>
    </row>
    <row r="32" spans="1:9" ht="15.75" thickBot="1">
      <c r="A32" s="46" t="s">
        <v>68</v>
      </c>
      <c r="B32" s="71" t="s">
        <v>39</v>
      </c>
      <c r="C32" s="72">
        <f t="shared" si="1"/>
        <v>0.5833333333333334</v>
      </c>
      <c r="D32" s="73">
        <v>0.7373842592592593</v>
      </c>
      <c r="E32" s="94">
        <f t="shared" si="2"/>
        <v>0.15405092592592595</v>
      </c>
      <c r="F32" s="105">
        <v>3</v>
      </c>
      <c r="G32" s="102">
        <v>21</v>
      </c>
      <c r="H32" s="115">
        <v>2</v>
      </c>
      <c r="I32" s="76">
        <v>71.7</v>
      </c>
    </row>
    <row r="44" spans="2:3" ht="15">
      <c r="B44" s="79"/>
      <c r="C44" s="80"/>
    </row>
    <row r="45" spans="2:3" ht="15">
      <c r="B45" s="79"/>
      <c r="C45" s="80"/>
    </row>
    <row r="46" spans="2:3" ht="15">
      <c r="B46" s="79"/>
      <c r="C46" s="80"/>
    </row>
    <row r="47" spans="2:3" ht="15">
      <c r="B47" s="79"/>
      <c r="C47" s="80"/>
    </row>
    <row r="48" spans="2:3" ht="15">
      <c r="B48" s="79"/>
      <c r="C48" s="80"/>
    </row>
    <row r="49" spans="2:3" ht="15">
      <c r="B49" s="80"/>
      <c r="C49" s="80"/>
    </row>
    <row r="50" spans="2:3" ht="15">
      <c r="B50" s="80"/>
      <c r="C50" s="80"/>
    </row>
    <row r="51" spans="2:3" ht="15">
      <c r="B51" s="80"/>
      <c r="C51" s="80"/>
    </row>
    <row r="52" spans="2:3" ht="15">
      <c r="B52" s="80"/>
      <c r="C52" s="80"/>
    </row>
    <row r="53" ht="15">
      <c r="B53" s="80"/>
    </row>
    <row r="54" ht="15">
      <c r="B54" s="80"/>
    </row>
    <row r="55" ht="15">
      <c r="B55" s="80"/>
    </row>
    <row r="56" ht="15">
      <c r="B56" s="80"/>
    </row>
    <row r="57" ht="15">
      <c r="B57" s="80"/>
    </row>
    <row r="58" ht="15">
      <c r="B58" s="80"/>
    </row>
  </sheetData>
  <sheetProtection/>
  <conditionalFormatting sqref="E1 E3:E65536">
    <cfRule type="cellIs" priority="1" dxfId="0" operator="greaterThan" stopIfTrue="1">
      <formula>0.291666666666667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115" zoomScaleNormal="115" zoomScalePageLayoutView="0" workbookViewId="0" topLeftCell="A10">
      <selection activeCell="H19" sqref="H19"/>
    </sheetView>
  </sheetViews>
  <sheetFormatPr defaultColWidth="9.140625" defaultRowHeight="15"/>
  <cols>
    <col min="1" max="1" width="21.8515625" style="1" customWidth="1"/>
    <col min="2" max="3" width="13.28125" style="1" customWidth="1"/>
    <col min="4" max="4" width="10.8515625" style="1" customWidth="1"/>
    <col min="5" max="5" width="12.00390625" style="1" customWidth="1"/>
    <col min="6" max="9" width="9.140625" style="1" customWidth="1"/>
    <col min="10" max="10" width="9.140625" style="4" customWidth="1"/>
    <col min="11" max="16384" width="9.140625" style="1" customWidth="1"/>
  </cols>
  <sheetData>
    <row r="1" ht="15.75" thickBot="1">
      <c r="D1" s="47"/>
    </row>
    <row r="2" spans="1:12" s="4" customFormat="1" ht="15.75" thickBot="1">
      <c r="A2" s="106" t="s">
        <v>16</v>
      </c>
      <c r="B2" s="107" t="s">
        <v>4</v>
      </c>
      <c r="C2" s="108" t="s">
        <v>0</v>
      </c>
      <c r="D2" s="110" t="s">
        <v>1</v>
      </c>
      <c r="E2" s="108" t="s">
        <v>2</v>
      </c>
      <c r="F2" s="110" t="s">
        <v>40</v>
      </c>
      <c r="G2" s="108" t="s">
        <v>14</v>
      </c>
      <c r="H2" s="110" t="s">
        <v>42</v>
      </c>
      <c r="I2" s="108" t="s">
        <v>43</v>
      </c>
      <c r="J2" s="110" t="s">
        <v>14</v>
      </c>
      <c r="K2" s="108" t="s">
        <v>15</v>
      </c>
      <c r="L2" s="110" t="s">
        <v>17</v>
      </c>
    </row>
    <row r="3" spans="1:12" s="4" customFormat="1" ht="15">
      <c r="A3" s="120" t="s">
        <v>71</v>
      </c>
      <c r="B3" s="121" t="s">
        <v>21</v>
      </c>
      <c r="C3" s="103">
        <f>C32</f>
        <v>0.4861111111111111</v>
      </c>
      <c r="D3" s="122">
        <v>0.9371527777777778</v>
      </c>
      <c r="E3" s="103">
        <f>D3-C3</f>
        <v>0.45104166666666673</v>
      </c>
      <c r="F3" s="123">
        <v>12</v>
      </c>
      <c r="G3" s="95">
        <v>23</v>
      </c>
      <c r="H3" s="123">
        <v>2</v>
      </c>
      <c r="I3" s="95">
        <v>2</v>
      </c>
      <c r="J3" s="123">
        <f>G3+3*H3+5*I3</f>
        <v>39</v>
      </c>
      <c r="K3" s="124"/>
      <c r="L3" s="125">
        <v>1</v>
      </c>
    </row>
    <row r="4" spans="1:12" s="4" customFormat="1" ht="15">
      <c r="A4" s="44" t="s">
        <v>54</v>
      </c>
      <c r="B4" s="54" t="s">
        <v>22</v>
      </c>
      <c r="C4" s="55"/>
      <c r="D4" s="56"/>
      <c r="E4" s="55"/>
      <c r="F4" s="57"/>
      <c r="G4" s="96"/>
      <c r="H4" s="57"/>
      <c r="I4" s="96"/>
      <c r="J4" s="57">
        <f aca="true" t="shared" si="0" ref="J4:J32">G4+3*H4+5*I4</f>
        <v>0</v>
      </c>
      <c r="K4" s="58"/>
      <c r="L4" s="59">
        <v>0</v>
      </c>
    </row>
    <row r="5" spans="1:12" ht="15">
      <c r="A5" s="44" t="s">
        <v>57</v>
      </c>
      <c r="B5" s="54" t="s">
        <v>23</v>
      </c>
      <c r="C5" s="55">
        <v>0.4895833333333333</v>
      </c>
      <c r="D5" s="56"/>
      <c r="E5" s="55"/>
      <c r="F5" s="57"/>
      <c r="G5" s="96"/>
      <c r="H5" s="57"/>
      <c r="I5" s="96"/>
      <c r="J5" s="57">
        <f t="shared" si="0"/>
        <v>0</v>
      </c>
      <c r="K5" s="58"/>
      <c r="L5" s="59">
        <v>1</v>
      </c>
    </row>
    <row r="6" spans="1:12" ht="15">
      <c r="A6" s="44" t="s">
        <v>75</v>
      </c>
      <c r="B6" s="54" t="s">
        <v>24</v>
      </c>
      <c r="C6" s="55">
        <v>0.4930555555555556</v>
      </c>
      <c r="D6" s="60">
        <v>0.8222222222222223</v>
      </c>
      <c r="E6" s="55">
        <f aca="true" t="shared" si="1" ref="E6:E32">D6-C6</f>
        <v>0.3291666666666667</v>
      </c>
      <c r="F6" s="57">
        <v>12</v>
      </c>
      <c r="G6" s="96">
        <v>23</v>
      </c>
      <c r="H6" s="57">
        <v>2</v>
      </c>
      <c r="I6" s="96">
        <v>2</v>
      </c>
      <c r="J6" s="57">
        <f t="shared" si="0"/>
        <v>39</v>
      </c>
      <c r="K6" s="58">
        <v>1</v>
      </c>
      <c r="L6" s="59">
        <v>100</v>
      </c>
    </row>
    <row r="7" spans="1:12" ht="15">
      <c r="A7" s="44" t="s">
        <v>61</v>
      </c>
      <c r="B7" s="54" t="s">
        <v>25</v>
      </c>
      <c r="C7" s="55">
        <v>0.4791666666666667</v>
      </c>
      <c r="D7" s="56"/>
      <c r="E7" s="55"/>
      <c r="F7" s="57">
        <v>10</v>
      </c>
      <c r="G7" s="96">
        <v>17</v>
      </c>
      <c r="H7" s="57">
        <v>1</v>
      </c>
      <c r="I7" s="96"/>
      <c r="J7" s="57">
        <f t="shared" si="0"/>
        <v>20</v>
      </c>
      <c r="K7" s="58"/>
      <c r="L7" s="59">
        <v>1</v>
      </c>
    </row>
    <row r="8" spans="1:12" ht="15.75" thickBot="1">
      <c r="A8" s="46" t="s">
        <v>59</v>
      </c>
      <c r="B8" s="71" t="s">
        <v>26</v>
      </c>
      <c r="C8" s="72">
        <v>0.49652777777777773</v>
      </c>
      <c r="D8" s="73"/>
      <c r="E8" s="72"/>
      <c r="F8" s="74">
        <v>10</v>
      </c>
      <c r="G8" s="105">
        <v>16</v>
      </c>
      <c r="H8" s="74">
        <v>1</v>
      </c>
      <c r="I8" s="105">
        <v>1</v>
      </c>
      <c r="J8" s="74">
        <f t="shared" si="0"/>
        <v>24</v>
      </c>
      <c r="K8" s="75"/>
      <c r="L8" s="76">
        <v>1</v>
      </c>
    </row>
    <row r="9" spans="1:12" ht="15">
      <c r="A9" s="143" t="s">
        <v>51</v>
      </c>
      <c r="B9" s="144" t="s">
        <v>6</v>
      </c>
      <c r="C9" s="145">
        <f>C5</f>
        <v>0.4895833333333333</v>
      </c>
      <c r="D9" s="146"/>
      <c r="E9" s="163"/>
      <c r="F9" s="164"/>
      <c r="G9" s="165"/>
      <c r="H9" s="164"/>
      <c r="I9" s="165"/>
      <c r="J9" s="164">
        <f t="shared" si="0"/>
        <v>0</v>
      </c>
      <c r="K9" s="166"/>
      <c r="L9" s="151">
        <v>1</v>
      </c>
    </row>
    <row r="10" spans="1:12" ht="15">
      <c r="A10" s="45" t="s">
        <v>50</v>
      </c>
      <c r="B10" s="61" t="s">
        <v>7</v>
      </c>
      <c r="C10" s="62">
        <f>C28</f>
        <v>0.4791666666666667</v>
      </c>
      <c r="D10" s="63">
        <v>0.853449074074074</v>
      </c>
      <c r="E10" s="81">
        <f t="shared" si="1"/>
        <v>0.3742824074074073</v>
      </c>
      <c r="F10" s="82">
        <v>6</v>
      </c>
      <c r="G10" s="119">
        <v>6</v>
      </c>
      <c r="H10" s="85">
        <v>2</v>
      </c>
      <c r="I10" s="119">
        <v>1</v>
      </c>
      <c r="J10" s="85">
        <f t="shared" si="0"/>
        <v>17</v>
      </c>
      <c r="K10" s="64"/>
      <c r="L10" s="65">
        <v>1</v>
      </c>
    </row>
    <row r="11" spans="1:12" ht="15">
      <c r="A11" s="45" t="s">
        <v>65</v>
      </c>
      <c r="B11" s="61" t="s">
        <v>27</v>
      </c>
      <c r="C11" s="62">
        <v>0.4861111111111111</v>
      </c>
      <c r="D11" s="63">
        <v>0.8534143518518519</v>
      </c>
      <c r="E11" s="81">
        <f t="shared" si="1"/>
        <v>0.3673032407407408</v>
      </c>
      <c r="F11" s="82">
        <v>9</v>
      </c>
      <c r="G11" s="119">
        <v>17</v>
      </c>
      <c r="H11" s="85">
        <v>2</v>
      </c>
      <c r="I11" s="119">
        <v>1</v>
      </c>
      <c r="J11" s="85">
        <f t="shared" si="0"/>
        <v>28</v>
      </c>
      <c r="K11" s="64"/>
      <c r="L11" s="65">
        <v>1</v>
      </c>
    </row>
    <row r="12" spans="1:12" ht="15">
      <c r="A12" s="45" t="s">
        <v>67</v>
      </c>
      <c r="B12" s="61" t="s">
        <v>8</v>
      </c>
      <c r="C12" s="62">
        <f>C6</f>
        <v>0.4930555555555556</v>
      </c>
      <c r="D12" s="63">
        <v>0.908425925925926</v>
      </c>
      <c r="E12" s="81">
        <f t="shared" si="1"/>
        <v>0.4153703703703704</v>
      </c>
      <c r="F12" s="82">
        <v>5</v>
      </c>
      <c r="G12" s="119">
        <v>8</v>
      </c>
      <c r="H12" s="85"/>
      <c r="I12" s="119"/>
      <c r="J12" s="85">
        <f t="shared" si="0"/>
        <v>8</v>
      </c>
      <c r="K12" s="64"/>
      <c r="L12" s="65">
        <v>1</v>
      </c>
    </row>
    <row r="13" spans="1:12" ht="15.75" thickBot="1">
      <c r="A13" s="156" t="s">
        <v>62</v>
      </c>
      <c r="B13" s="66" t="s">
        <v>5</v>
      </c>
      <c r="C13" s="67">
        <f>C27</f>
        <v>0.4826388888888889</v>
      </c>
      <c r="D13" s="68">
        <v>0.5694444444444444</v>
      </c>
      <c r="E13" s="83">
        <f t="shared" si="1"/>
        <v>0.08680555555555552</v>
      </c>
      <c r="F13" s="84"/>
      <c r="G13" s="168"/>
      <c r="H13" s="84"/>
      <c r="I13" s="168"/>
      <c r="J13" s="84">
        <f t="shared" si="0"/>
        <v>0</v>
      </c>
      <c r="K13" s="69"/>
      <c r="L13" s="70">
        <v>1</v>
      </c>
    </row>
    <row r="14" spans="1:12" ht="15">
      <c r="A14" s="120" t="s">
        <v>58</v>
      </c>
      <c r="B14" s="121" t="s">
        <v>44</v>
      </c>
      <c r="C14" s="167">
        <f>C32</f>
        <v>0.4861111111111111</v>
      </c>
      <c r="D14" s="122">
        <v>0.8283912037037037</v>
      </c>
      <c r="E14" s="103">
        <f t="shared" si="1"/>
        <v>0.34228009259259257</v>
      </c>
      <c r="F14" s="123">
        <v>16</v>
      </c>
      <c r="G14" s="95">
        <v>22</v>
      </c>
      <c r="H14" s="123">
        <v>3</v>
      </c>
      <c r="I14" s="95"/>
      <c r="J14" s="123">
        <f t="shared" si="0"/>
        <v>31</v>
      </c>
      <c r="K14" s="124"/>
      <c r="L14" s="125">
        <v>1</v>
      </c>
    </row>
    <row r="15" spans="1:12" ht="15">
      <c r="A15" s="44" t="s">
        <v>66</v>
      </c>
      <c r="B15" s="54" t="s">
        <v>10</v>
      </c>
      <c r="C15" s="55">
        <f>C27</f>
        <v>0.4826388888888889</v>
      </c>
      <c r="D15" s="56">
        <v>0.9002314814814815</v>
      </c>
      <c r="E15" s="55">
        <f t="shared" si="1"/>
        <v>0.41759259259259257</v>
      </c>
      <c r="F15" s="57">
        <v>17</v>
      </c>
      <c r="G15" s="96">
        <v>22</v>
      </c>
      <c r="H15" s="57">
        <v>2</v>
      </c>
      <c r="I15" s="96"/>
      <c r="J15" s="57">
        <f t="shared" si="0"/>
        <v>28</v>
      </c>
      <c r="K15" s="58"/>
      <c r="L15" s="59">
        <v>1</v>
      </c>
    </row>
    <row r="16" spans="1:12" ht="15">
      <c r="A16" s="44" t="s">
        <v>63</v>
      </c>
      <c r="B16" s="54" t="s">
        <v>9</v>
      </c>
      <c r="C16" s="55">
        <f>C28</f>
        <v>0.4791666666666667</v>
      </c>
      <c r="D16" s="56"/>
      <c r="E16" s="55"/>
      <c r="F16" s="57"/>
      <c r="G16" s="96"/>
      <c r="H16" s="57"/>
      <c r="I16" s="96"/>
      <c r="J16" s="57">
        <f t="shared" si="0"/>
        <v>0</v>
      </c>
      <c r="K16" s="58"/>
      <c r="L16" s="59">
        <v>1</v>
      </c>
    </row>
    <row r="17" spans="1:12" ht="15.75" thickBot="1">
      <c r="A17" s="46" t="s">
        <v>55</v>
      </c>
      <c r="B17" s="71" t="s">
        <v>28</v>
      </c>
      <c r="C17" s="72">
        <f>C5</f>
        <v>0.4895833333333333</v>
      </c>
      <c r="D17" s="73">
        <v>0.850462962962963</v>
      </c>
      <c r="E17" s="72">
        <f t="shared" si="1"/>
        <v>0.36087962962962966</v>
      </c>
      <c r="F17" s="74">
        <v>17</v>
      </c>
      <c r="G17" s="105">
        <v>22</v>
      </c>
      <c r="H17" s="74">
        <v>2</v>
      </c>
      <c r="I17" s="105"/>
      <c r="J17" s="74">
        <f t="shared" si="0"/>
        <v>28</v>
      </c>
      <c r="K17" s="75"/>
      <c r="L17" s="76">
        <v>1</v>
      </c>
    </row>
    <row r="18" spans="1:12" ht="15">
      <c r="A18" s="143" t="s">
        <v>74</v>
      </c>
      <c r="B18" s="144" t="s">
        <v>41</v>
      </c>
      <c r="C18" s="145">
        <v>0.4861111111111111</v>
      </c>
      <c r="D18" s="146"/>
      <c r="E18" s="163"/>
      <c r="F18" s="164"/>
      <c r="G18" s="165"/>
      <c r="H18" s="164"/>
      <c r="I18" s="165"/>
      <c r="J18" s="164">
        <f t="shared" si="0"/>
        <v>0</v>
      </c>
      <c r="K18" s="166"/>
      <c r="L18" s="151">
        <v>1</v>
      </c>
    </row>
    <row r="19" spans="1:12" ht="15">
      <c r="A19" s="45" t="s">
        <v>64</v>
      </c>
      <c r="B19" s="61" t="s">
        <v>29</v>
      </c>
      <c r="C19" s="62">
        <f>C22</f>
        <v>0.5</v>
      </c>
      <c r="D19" s="63">
        <v>0.852662037037037</v>
      </c>
      <c r="E19" s="81">
        <f t="shared" si="1"/>
        <v>0.352662037037037</v>
      </c>
      <c r="F19" s="82">
        <v>18</v>
      </c>
      <c r="G19" s="119">
        <v>21</v>
      </c>
      <c r="H19" s="85">
        <v>3</v>
      </c>
      <c r="I19" s="119"/>
      <c r="J19" s="85">
        <f t="shared" si="0"/>
        <v>30</v>
      </c>
      <c r="K19" s="64"/>
      <c r="L19" s="65">
        <v>1</v>
      </c>
    </row>
    <row r="20" spans="1:12" ht="15">
      <c r="A20" s="45" t="s">
        <v>56</v>
      </c>
      <c r="B20" s="61" t="s">
        <v>12</v>
      </c>
      <c r="C20" s="62">
        <f>C5</f>
        <v>0.4895833333333333</v>
      </c>
      <c r="D20" s="63"/>
      <c r="E20" s="81"/>
      <c r="F20" s="85"/>
      <c r="G20" s="119"/>
      <c r="H20" s="85"/>
      <c r="I20" s="119"/>
      <c r="J20" s="85">
        <f t="shared" si="0"/>
        <v>0</v>
      </c>
      <c r="K20" s="64"/>
      <c r="L20" s="65">
        <v>1</v>
      </c>
    </row>
    <row r="21" spans="1:12" ht="15">
      <c r="A21" s="45" t="s">
        <v>60</v>
      </c>
      <c r="B21" s="61" t="s">
        <v>11</v>
      </c>
      <c r="C21" s="62">
        <f>C6</f>
        <v>0.4930555555555556</v>
      </c>
      <c r="D21" s="63">
        <v>0.8936226851851852</v>
      </c>
      <c r="E21" s="81">
        <f t="shared" si="1"/>
        <v>0.4005671296296296</v>
      </c>
      <c r="F21" s="85">
        <v>19</v>
      </c>
      <c r="G21" s="119">
        <v>22</v>
      </c>
      <c r="H21" s="85">
        <v>3</v>
      </c>
      <c r="I21" s="119"/>
      <c r="J21" s="85">
        <f t="shared" si="0"/>
        <v>31</v>
      </c>
      <c r="K21" s="64">
        <v>1</v>
      </c>
      <c r="L21" s="65">
        <v>100</v>
      </c>
    </row>
    <row r="22" spans="1:12" ht="15">
      <c r="A22" s="45" t="s">
        <v>47</v>
      </c>
      <c r="B22" s="61" t="s">
        <v>30</v>
      </c>
      <c r="C22" s="62">
        <v>0.5</v>
      </c>
      <c r="D22" s="63">
        <v>0.868576388888889</v>
      </c>
      <c r="E22" s="81">
        <f t="shared" si="1"/>
        <v>0.368576388888889</v>
      </c>
      <c r="F22" s="82">
        <v>9</v>
      </c>
      <c r="G22" s="119">
        <v>7</v>
      </c>
      <c r="H22" s="85">
        <v>2</v>
      </c>
      <c r="I22" s="119"/>
      <c r="J22" s="85">
        <f t="shared" si="0"/>
        <v>13</v>
      </c>
      <c r="K22" s="64"/>
      <c r="L22" s="65">
        <v>1</v>
      </c>
    </row>
    <row r="23" spans="1:12" ht="15">
      <c r="A23" s="45" t="s">
        <v>72</v>
      </c>
      <c r="B23" s="61" t="s">
        <v>31</v>
      </c>
      <c r="C23" s="62">
        <f>C8</f>
        <v>0.49652777777777773</v>
      </c>
      <c r="D23" s="63"/>
      <c r="E23" s="81"/>
      <c r="F23" s="85"/>
      <c r="G23" s="119"/>
      <c r="H23" s="85"/>
      <c r="I23" s="119"/>
      <c r="J23" s="85">
        <f t="shared" si="0"/>
        <v>0</v>
      </c>
      <c r="K23" s="64"/>
      <c r="L23" s="65">
        <v>1</v>
      </c>
    </row>
    <row r="24" spans="1:12" ht="15">
      <c r="A24" s="45" t="s">
        <v>70</v>
      </c>
      <c r="B24" s="61" t="s">
        <v>32</v>
      </c>
      <c r="C24" s="62">
        <f>C28</f>
        <v>0.4791666666666667</v>
      </c>
      <c r="D24" s="63"/>
      <c r="E24" s="81"/>
      <c r="F24" s="85"/>
      <c r="G24" s="119"/>
      <c r="H24" s="85"/>
      <c r="I24" s="119"/>
      <c r="J24" s="85">
        <f t="shared" si="0"/>
        <v>0</v>
      </c>
      <c r="K24" s="64"/>
      <c r="L24" s="65">
        <v>1</v>
      </c>
    </row>
    <row r="25" spans="1:12" ht="15">
      <c r="A25" s="45" t="s">
        <v>46</v>
      </c>
      <c r="B25" s="61" t="s">
        <v>33</v>
      </c>
      <c r="C25" s="62">
        <f>C27</f>
        <v>0.4826388888888889</v>
      </c>
      <c r="D25" s="63">
        <v>0.8938078703703703</v>
      </c>
      <c r="E25" s="81">
        <f t="shared" si="1"/>
        <v>0.41116898148148145</v>
      </c>
      <c r="F25" s="85">
        <v>19</v>
      </c>
      <c r="G25" s="119">
        <v>22</v>
      </c>
      <c r="H25" s="85">
        <v>3</v>
      </c>
      <c r="I25" s="119"/>
      <c r="J25" s="85">
        <f t="shared" si="0"/>
        <v>31</v>
      </c>
      <c r="K25" s="64">
        <v>2</v>
      </c>
      <c r="L25" s="65">
        <v>79.5</v>
      </c>
    </row>
    <row r="26" spans="1:12" ht="15.75" thickBot="1">
      <c r="A26" s="156" t="s">
        <v>69</v>
      </c>
      <c r="B26" s="66" t="s">
        <v>34</v>
      </c>
      <c r="C26" s="67"/>
      <c r="D26" s="68"/>
      <c r="E26" s="83"/>
      <c r="F26" s="84"/>
      <c r="G26" s="168"/>
      <c r="H26" s="84"/>
      <c r="I26" s="168"/>
      <c r="J26" s="84">
        <f t="shared" si="0"/>
        <v>0</v>
      </c>
      <c r="K26" s="69"/>
      <c r="L26" s="70">
        <v>0</v>
      </c>
    </row>
    <row r="27" spans="1:12" ht="15">
      <c r="A27" s="120" t="s">
        <v>48</v>
      </c>
      <c r="B27" s="121" t="s">
        <v>35</v>
      </c>
      <c r="C27" s="103">
        <v>0.4826388888888889</v>
      </c>
      <c r="D27" s="122">
        <v>0.8008101851851852</v>
      </c>
      <c r="E27" s="103">
        <f t="shared" si="1"/>
        <v>0.3181712962962963</v>
      </c>
      <c r="F27" s="123">
        <v>18</v>
      </c>
      <c r="G27" s="95">
        <v>24</v>
      </c>
      <c r="H27" s="123">
        <v>2</v>
      </c>
      <c r="I27" s="95"/>
      <c r="J27" s="123">
        <f t="shared" si="0"/>
        <v>30</v>
      </c>
      <c r="K27" s="124"/>
      <c r="L27" s="125">
        <v>1</v>
      </c>
    </row>
    <row r="28" spans="1:12" ht="15">
      <c r="A28" s="44" t="s">
        <v>49</v>
      </c>
      <c r="B28" s="54" t="s">
        <v>36</v>
      </c>
      <c r="C28" s="55">
        <v>0.4791666666666667</v>
      </c>
      <c r="D28" s="56">
        <v>0.7970023148148148</v>
      </c>
      <c r="E28" s="55">
        <f t="shared" si="1"/>
        <v>0.3178356481481481</v>
      </c>
      <c r="F28" s="57">
        <v>18</v>
      </c>
      <c r="G28" s="96">
        <v>24</v>
      </c>
      <c r="H28" s="57">
        <v>1</v>
      </c>
      <c r="I28" s="96"/>
      <c r="J28" s="57">
        <f t="shared" si="0"/>
        <v>27</v>
      </c>
      <c r="K28" s="58"/>
      <c r="L28" s="59">
        <v>1</v>
      </c>
    </row>
    <row r="29" spans="1:12" ht="15">
      <c r="A29" s="44" t="s">
        <v>53</v>
      </c>
      <c r="B29" s="54" t="s">
        <v>37</v>
      </c>
      <c r="C29" s="86"/>
      <c r="D29" s="56"/>
      <c r="E29" s="55"/>
      <c r="F29" s="57"/>
      <c r="G29" s="96"/>
      <c r="H29" s="57"/>
      <c r="I29" s="96"/>
      <c r="J29" s="57">
        <f t="shared" si="0"/>
        <v>0</v>
      </c>
      <c r="K29" s="58"/>
      <c r="L29" s="59">
        <v>0</v>
      </c>
    </row>
    <row r="30" spans="1:12" ht="15">
      <c r="A30" s="44" t="s">
        <v>52</v>
      </c>
      <c r="B30" s="54" t="s">
        <v>13</v>
      </c>
      <c r="C30" s="86"/>
      <c r="D30" s="56"/>
      <c r="E30" s="55"/>
      <c r="F30" s="57"/>
      <c r="G30" s="96"/>
      <c r="H30" s="57"/>
      <c r="I30" s="96"/>
      <c r="J30" s="57">
        <f t="shared" si="0"/>
        <v>0</v>
      </c>
      <c r="K30" s="58"/>
      <c r="L30" s="59">
        <v>0</v>
      </c>
    </row>
    <row r="31" spans="1:12" ht="15">
      <c r="A31" s="44" t="s">
        <v>73</v>
      </c>
      <c r="B31" s="54" t="s">
        <v>38</v>
      </c>
      <c r="C31" s="86"/>
      <c r="D31" s="56"/>
      <c r="E31" s="55"/>
      <c r="F31" s="57"/>
      <c r="G31" s="96"/>
      <c r="H31" s="57"/>
      <c r="I31" s="96"/>
      <c r="J31" s="57">
        <f t="shared" si="0"/>
        <v>0</v>
      </c>
      <c r="K31" s="58"/>
      <c r="L31" s="59">
        <v>0</v>
      </c>
    </row>
    <row r="32" spans="1:12" ht="15.75" thickBot="1">
      <c r="A32" s="46" t="s">
        <v>68</v>
      </c>
      <c r="B32" s="71" t="s">
        <v>39</v>
      </c>
      <c r="C32" s="72">
        <v>0.4861111111111111</v>
      </c>
      <c r="D32" s="73">
        <v>0.9180555555555556</v>
      </c>
      <c r="E32" s="72">
        <f t="shared" si="1"/>
        <v>0.4319444444444445</v>
      </c>
      <c r="F32" s="77">
        <v>17</v>
      </c>
      <c r="G32" s="105">
        <v>25</v>
      </c>
      <c r="H32" s="74">
        <v>2</v>
      </c>
      <c r="I32" s="105"/>
      <c r="J32" s="74">
        <f t="shared" si="0"/>
        <v>31</v>
      </c>
      <c r="K32" s="75"/>
      <c r="L32" s="76">
        <v>1</v>
      </c>
    </row>
  </sheetData>
  <sheetProtection/>
  <conditionalFormatting sqref="E3:E32">
    <cfRule type="cellIs" priority="1" dxfId="0" operator="greaterThan" stopIfTrue="1">
      <formula>0.416666666666667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G21" sqref="G21"/>
    </sheetView>
  </sheetViews>
  <sheetFormatPr defaultColWidth="9.140625" defaultRowHeight="15"/>
  <cols>
    <col min="1" max="1" width="21.8515625" style="1" customWidth="1"/>
    <col min="2" max="3" width="13.28125" style="1" customWidth="1"/>
    <col min="4" max="4" width="10.8515625" style="1" customWidth="1"/>
    <col min="5" max="5" width="12.00390625" style="87" customWidth="1"/>
    <col min="6" max="6" width="10.28125" style="87" customWidth="1"/>
    <col min="7" max="7" width="10.57421875" style="87" customWidth="1"/>
    <col min="8" max="8" width="8.00390625" style="87" customWidth="1"/>
    <col min="9" max="16384" width="9.140625" style="1" customWidth="1"/>
  </cols>
  <sheetData>
    <row r="1" ht="15.75" thickBot="1"/>
    <row r="2" spans="1:9" s="4" customFormat="1" ht="15.75" thickBot="1">
      <c r="A2" s="110" t="s">
        <v>16</v>
      </c>
      <c r="B2" s="142" t="s">
        <v>4</v>
      </c>
      <c r="C2" s="110" t="s">
        <v>0</v>
      </c>
      <c r="D2" s="108" t="s">
        <v>1</v>
      </c>
      <c r="E2" s="138" t="s">
        <v>2</v>
      </c>
      <c r="F2" s="140" t="s">
        <v>40</v>
      </c>
      <c r="G2" s="138" t="s">
        <v>14</v>
      </c>
      <c r="H2" s="140" t="s">
        <v>15</v>
      </c>
      <c r="I2" s="110" t="s">
        <v>17</v>
      </c>
    </row>
    <row r="3" spans="1:9" s="4" customFormat="1" ht="15">
      <c r="A3" s="126" t="s">
        <v>71</v>
      </c>
      <c r="B3" s="127" t="s">
        <v>21</v>
      </c>
      <c r="C3" s="131">
        <v>0.48125</v>
      </c>
      <c r="D3" s="133">
        <v>0.5815046296296297</v>
      </c>
      <c r="E3" s="131">
        <f>D3-C3</f>
        <v>0.10025462962962967</v>
      </c>
      <c r="F3" s="141">
        <v>9</v>
      </c>
      <c r="G3" s="51">
        <v>5</v>
      </c>
      <c r="H3" s="52"/>
      <c r="I3" s="53">
        <v>1</v>
      </c>
    </row>
    <row r="4" spans="1:9" s="4" customFormat="1" ht="15">
      <c r="A4" s="116" t="s">
        <v>54</v>
      </c>
      <c r="B4" s="128" t="s">
        <v>22</v>
      </c>
      <c r="C4" s="92">
        <v>0.49652777777777773</v>
      </c>
      <c r="D4" s="134">
        <v>0.6562731481481482</v>
      </c>
      <c r="E4" s="92">
        <f aca="true" t="shared" si="0" ref="E4:E32">D4-C4</f>
        <v>0.15974537037037045</v>
      </c>
      <c r="F4" s="98">
        <v>4</v>
      </c>
      <c r="G4" s="57">
        <v>3</v>
      </c>
      <c r="H4" s="58"/>
      <c r="I4" s="59">
        <v>1</v>
      </c>
    </row>
    <row r="5" spans="1:9" ht="15">
      <c r="A5" s="116" t="s">
        <v>57</v>
      </c>
      <c r="B5" s="128" t="s">
        <v>23</v>
      </c>
      <c r="C5" s="92">
        <v>0.48194444444444445</v>
      </c>
      <c r="D5" s="134">
        <v>0.49699074074074073</v>
      </c>
      <c r="E5" s="92">
        <f t="shared" si="0"/>
        <v>0.01504629629629628</v>
      </c>
      <c r="F5" s="96">
        <v>0</v>
      </c>
      <c r="G5" s="57">
        <v>0</v>
      </c>
      <c r="H5" s="58"/>
      <c r="I5" s="59">
        <v>1</v>
      </c>
    </row>
    <row r="6" spans="1:9" ht="15">
      <c r="A6" s="116" t="s">
        <v>75</v>
      </c>
      <c r="B6" s="128" t="s">
        <v>24</v>
      </c>
      <c r="C6" s="92">
        <v>0.4791666666666667</v>
      </c>
      <c r="D6" s="135">
        <v>0.5814814814814815</v>
      </c>
      <c r="E6" s="92">
        <f t="shared" si="0"/>
        <v>0.1023148148148148</v>
      </c>
      <c r="F6" s="96">
        <v>10</v>
      </c>
      <c r="G6" s="57">
        <v>5</v>
      </c>
      <c r="H6" s="58">
        <v>1</v>
      </c>
      <c r="I6" s="59">
        <v>100</v>
      </c>
    </row>
    <row r="7" spans="1:9" ht="15">
      <c r="A7" s="116" t="s">
        <v>61</v>
      </c>
      <c r="B7" s="128" t="s">
        <v>25</v>
      </c>
      <c r="C7" s="92">
        <v>0.4798611111111111</v>
      </c>
      <c r="D7" s="134">
        <v>0.6162847222222222</v>
      </c>
      <c r="E7" s="92">
        <f t="shared" si="0"/>
        <v>0.13642361111111106</v>
      </c>
      <c r="F7" s="96">
        <v>10</v>
      </c>
      <c r="G7" s="57">
        <v>5</v>
      </c>
      <c r="H7" s="58">
        <v>2</v>
      </c>
      <c r="I7" s="59">
        <v>71.7</v>
      </c>
    </row>
    <row r="8" spans="1:9" ht="15.75" thickBot="1">
      <c r="A8" s="118" t="s">
        <v>59</v>
      </c>
      <c r="B8" s="130" t="s">
        <v>26</v>
      </c>
      <c r="C8" s="94">
        <v>0.48055555555555557</v>
      </c>
      <c r="D8" s="137">
        <v>0.6174768518518519</v>
      </c>
      <c r="E8" s="94">
        <f t="shared" si="0"/>
        <v>0.1369212962962963</v>
      </c>
      <c r="F8" s="105">
        <v>10</v>
      </c>
      <c r="G8" s="74">
        <v>5</v>
      </c>
      <c r="H8" s="75">
        <v>3</v>
      </c>
      <c r="I8" s="76">
        <v>63.8</v>
      </c>
    </row>
    <row r="9" spans="1:9" ht="15">
      <c r="A9" s="169" t="s">
        <v>51</v>
      </c>
      <c r="B9" s="170" t="s">
        <v>6</v>
      </c>
      <c r="C9" s="147">
        <v>0.48541666666666666</v>
      </c>
      <c r="D9" s="171">
        <v>0.5661111111111111</v>
      </c>
      <c r="E9" s="172">
        <f t="shared" si="0"/>
        <v>0.08069444444444446</v>
      </c>
      <c r="F9" s="173">
        <v>8</v>
      </c>
      <c r="G9" s="164">
        <v>5</v>
      </c>
      <c r="H9" s="174"/>
      <c r="I9" s="151">
        <v>1</v>
      </c>
    </row>
    <row r="10" spans="1:9" ht="15">
      <c r="A10" s="117" t="s">
        <v>50</v>
      </c>
      <c r="B10" s="129" t="s">
        <v>7</v>
      </c>
      <c r="C10" s="93">
        <v>0.4847222222222222</v>
      </c>
      <c r="D10" s="136">
        <v>0.5687731481481482</v>
      </c>
      <c r="E10" s="139">
        <f t="shared" si="0"/>
        <v>0.08405092592592595</v>
      </c>
      <c r="F10" s="119">
        <v>9</v>
      </c>
      <c r="G10" s="85">
        <v>6</v>
      </c>
      <c r="H10" s="88">
        <v>1</v>
      </c>
      <c r="I10" s="65">
        <v>50</v>
      </c>
    </row>
    <row r="11" spans="1:9" ht="15">
      <c r="A11" s="117" t="s">
        <v>65</v>
      </c>
      <c r="B11" s="129" t="s">
        <v>27</v>
      </c>
      <c r="C11" s="93">
        <v>0.4840277777777778</v>
      </c>
      <c r="D11" s="136">
        <v>0.56875</v>
      </c>
      <c r="E11" s="139">
        <f t="shared" si="0"/>
        <v>0.0847222222222222</v>
      </c>
      <c r="F11" s="119">
        <v>9</v>
      </c>
      <c r="G11" s="85">
        <v>6</v>
      </c>
      <c r="H11" s="88">
        <v>2</v>
      </c>
      <c r="I11" s="65">
        <v>33.4</v>
      </c>
    </row>
    <row r="12" spans="1:9" ht="15">
      <c r="A12" s="117" t="s">
        <v>67</v>
      </c>
      <c r="B12" s="129" t="s">
        <v>8</v>
      </c>
      <c r="C12" s="93">
        <v>0.48333333333333334</v>
      </c>
      <c r="D12" s="136">
        <v>0.6561689814814815</v>
      </c>
      <c r="E12" s="139">
        <f t="shared" si="0"/>
        <v>0.17283564814814817</v>
      </c>
      <c r="F12" s="98">
        <v>6</v>
      </c>
      <c r="G12" s="85">
        <v>4</v>
      </c>
      <c r="H12" s="88"/>
      <c r="I12" s="65">
        <v>1</v>
      </c>
    </row>
    <row r="13" spans="1:9" ht="15.75" thickBot="1">
      <c r="A13" s="179" t="s">
        <v>62</v>
      </c>
      <c r="B13" s="180" t="s">
        <v>5</v>
      </c>
      <c r="C13" s="161">
        <v>0.4826388888888889</v>
      </c>
      <c r="D13" s="181">
        <v>0.6562037037037037</v>
      </c>
      <c r="E13" s="182">
        <f t="shared" si="0"/>
        <v>0.17356481481481484</v>
      </c>
      <c r="F13" s="162">
        <v>6</v>
      </c>
      <c r="G13" s="84">
        <v>4</v>
      </c>
      <c r="H13" s="89"/>
      <c r="I13" s="70">
        <v>1</v>
      </c>
    </row>
    <row r="14" spans="1:9" ht="15">
      <c r="A14" s="175" t="s">
        <v>58</v>
      </c>
      <c r="B14" s="176" t="s">
        <v>44</v>
      </c>
      <c r="C14" s="177">
        <v>0.4875</v>
      </c>
      <c r="D14" s="178">
        <v>0.5710648148148149</v>
      </c>
      <c r="E14" s="153">
        <f t="shared" si="0"/>
        <v>0.08356481481481487</v>
      </c>
      <c r="F14" s="95">
        <v>8</v>
      </c>
      <c r="G14" s="123">
        <v>4</v>
      </c>
      <c r="H14" s="124">
        <v>1</v>
      </c>
      <c r="I14" s="125">
        <v>50</v>
      </c>
    </row>
    <row r="15" spans="1:9" ht="15">
      <c r="A15" s="116" t="s">
        <v>66</v>
      </c>
      <c r="B15" s="128" t="s">
        <v>10</v>
      </c>
      <c r="C15" s="92">
        <v>0.48819444444444443</v>
      </c>
      <c r="D15" s="134">
        <v>0.57375</v>
      </c>
      <c r="E15" s="92">
        <f t="shared" si="0"/>
        <v>0.08555555555555555</v>
      </c>
      <c r="F15" s="96">
        <v>8</v>
      </c>
      <c r="G15" s="57">
        <v>4</v>
      </c>
      <c r="H15" s="58">
        <v>3</v>
      </c>
      <c r="I15" s="59">
        <v>13.8</v>
      </c>
    </row>
    <row r="16" spans="1:9" ht="15">
      <c r="A16" s="116" t="s">
        <v>63</v>
      </c>
      <c r="B16" s="128" t="s">
        <v>9</v>
      </c>
      <c r="C16" s="92">
        <v>0.4861111111111111</v>
      </c>
      <c r="D16" s="134">
        <v>0.570775462962963</v>
      </c>
      <c r="E16" s="92">
        <f t="shared" si="0"/>
        <v>0.0846643518518519</v>
      </c>
      <c r="F16" s="96">
        <v>8</v>
      </c>
      <c r="G16" s="57">
        <v>4</v>
      </c>
      <c r="H16" s="58">
        <v>2</v>
      </c>
      <c r="I16" s="59">
        <v>29.5</v>
      </c>
    </row>
    <row r="17" spans="1:11" ht="15.75" thickBot="1">
      <c r="A17" s="118" t="s">
        <v>55</v>
      </c>
      <c r="B17" s="130" t="s">
        <v>28</v>
      </c>
      <c r="C17" s="94">
        <v>0.48680555555555555</v>
      </c>
      <c r="D17" s="137">
        <v>0.5846064814814814</v>
      </c>
      <c r="E17" s="94">
        <f t="shared" si="0"/>
        <v>0.09780092592592587</v>
      </c>
      <c r="F17" s="105">
        <v>8</v>
      </c>
      <c r="G17" s="74">
        <v>4</v>
      </c>
      <c r="H17" s="75">
        <v>4</v>
      </c>
      <c r="I17" s="76">
        <v>1</v>
      </c>
      <c r="K17" s="207"/>
    </row>
    <row r="18" spans="1:11" ht="15">
      <c r="A18" s="169" t="s">
        <v>74</v>
      </c>
      <c r="B18" s="170" t="s">
        <v>41</v>
      </c>
      <c r="C18" s="147">
        <v>0.4895833333333333</v>
      </c>
      <c r="D18" s="171">
        <v>0.5975578703703703</v>
      </c>
      <c r="E18" s="172">
        <f t="shared" si="0"/>
        <v>0.10797453703703702</v>
      </c>
      <c r="F18" s="165">
        <v>9</v>
      </c>
      <c r="G18" s="164">
        <v>4</v>
      </c>
      <c r="H18" s="174">
        <v>2</v>
      </c>
      <c r="I18" s="151">
        <v>79.5</v>
      </c>
      <c r="K18" s="208"/>
    </row>
    <row r="19" spans="1:11" ht="15">
      <c r="A19" s="117" t="s">
        <v>64</v>
      </c>
      <c r="B19" s="129" t="s">
        <v>29</v>
      </c>
      <c r="C19" s="93">
        <v>0.49374999999999997</v>
      </c>
      <c r="D19" s="136">
        <v>0.6416087962962963</v>
      </c>
      <c r="E19" s="139">
        <f t="shared" si="0"/>
        <v>0.14785879629629634</v>
      </c>
      <c r="F19" s="119">
        <v>9</v>
      </c>
      <c r="G19" s="85">
        <v>4</v>
      </c>
      <c r="H19" s="88">
        <v>3</v>
      </c>
      <c r="I19" s="65">
        <v>63.8</v>
      </c>
      <c r="K19" s="208"/>
    </row>
    <row r="20" spans="1:11" ht="15">
      <c r="A20" s="117" t="s">
        <v>56</v>
      </c>
      <c r="B20" s="129" t="s">
        <v>12</v>
      </c>
      <c r="C20" s="93">
        <v>0.4923611111111111</v>
      </c>
      <c r="D20" s="136"/>
      <c r="E20" s="139"/>
      <c r="F20" s="98">
        <v>0</v>
      </c>
      <c r="G20" s="85">
        <v>0</v>
      </c>
      <c r="H20" s="88"/>
      <c r="I20" s="65">
        <v>1</v>
      </c>
      <c r="K20" s="208"/>
    </row>
    <row r="21" spans="1:11" ht="15">
      <c r="A21" s="117" t="s">
        <v>60</v>
      </c>
      <c r="B21" s="129" t="s">
        <v>11</v>
      </c>
      <c r="C21" s="93">
        <v>0.4902777777777778</v>
      </c>
      <c r="D21" s="136">
        <v>0.5707986111111111</v>
      </c>
      <c r="E21" s="139">
        <f t="shared" si="0"/>
        <v>0.08052083333333326</v>
      </c>
      <c r="F21" s="119">
        <v>9</v>
      </c>
      <c r="G21" s="85">
        <v>3</v>
      </c>
      <c r="H21" s="88">
        <v>4</v>
      </c>
      <c r="I21" s="65">
        <v>50.5</v>
      </c>
      <c r="K21" s="208"/>
    </row>
    <row r="22" spans="1:11" ht="15">
      <c r="A22" s="117" t="s">
        <v>47</v>
      </c>
      <c r="B22" s="129" t="s">
        <v>30</v>
      </c>
      <c r="C22" s="93">
        <v>0.4930555555555556</v>
      </c>
      <c r="D22" s="136">
        <v>0.5623842592592593</v>
      </c>
      <c r="E22" s="139">
        <f t="shared" si="0"/>
        <v>0.0693287037037037</v>
      </c>
      <c r="F22" s="98">
        <v>0</v>
      </c>
      <c r="G22" s="85">
        <v>0</v>
      </c>
      <c r="H22" s="88"/>
      <c r="I22" s="65">
        <v>1</v>
      </c>
      <c r="K22" s="208"/>
    </row>
    <row r="23" spans="1:11" ht="15">
      <c r="A23" s="117" t="s">
        <v>72</v>
      </c>
      <c r="B23" s="129" t="s">
        <v>31</v>
      </c>
      <c r="C23" s="93">
        <v>0.4916666666666667</v>
      </c>
      <c r="D23" s="136">
        <v>0.5973611111111111</v>
      </c>
      <c r="E23" s="139">
        <f t="shared" si="0"/>
        <v>0.10569444444444442</v>
      </c>
      <c r="F23" s="98">
        <v>8</v>
      </c>
      <c r="G23" s="85">
        <v>4</v>
      </c>
      <c r="H23" s="88"/>
      <c r="I23" s="65">
        <v>1</v>
      </c>
      <c r="K23" s="208"/>
    </row>
    <row r="24" spans="1:11" ht="15">
      <c r="A24" s="117" t="s">
        <v>70</v>
      </c>
      <c r="B24" s="129" t="s">
        <v>32</v>
      </c>
      <c r="C24" s="93">
        <v>0.4888888888888889</v>
      </c>
      <c r="D24" s="136">
        <v>0.5726157407407407</v>
      </c>
      <c r="E24" s="139">
        <f t="shared" si="0"/>
        <v>0.08372685185185186</v>
      </c>
      <c r="F24" s="119">
        <v>0</v>
      </c>
      <c r="G24" s="85">
        <v>0</v>
      </c>
      <c r="H24" s="88"/>
      <c r="I24" s="65">
        <v>1</v>
      </c>
      <c r="K24" s="208"/>
    </row>
    <row r="25" spans="1:11" ht="15">
      <c r="A25" s="117" t="s">
        <v>46</v>
      </c>
      <c r="B25" s="129" t="s">
        <v>33</v>
      </c>
      <c r="C25" s="93">
        <v>0.4909722222222222</v>
      </c>
      <c r="D25" s="136">
        <v>0.5619444444444445</v>
      </c>
      <c r="E25" s="139">
        <f t="shared" si="0"/>
        <v>0.07097222222222227</v>
      </c>
      <c r="F25" s="119">
        <v>9</v>
      </c>
      <c r="G25" s="85">
        <v>4</v>
      </c>
      <c r="H25" s="88">
        <v>1</v>
      </c>
      <c r="I25" s="65">
        <v>100</v>
      </c>
      <c r="K25" s="208"/>
    </row>
    <row r="26" spans="1:11" ht="15.75" thickBot="1">
      <c r="A26" s="179" t="s">
        <v>69</v>
      </c>
      <c r="B26" s="180" t="s">
        <v>34</v>
      </c>
      <c r="C26" s="161"/>
      <c r="D26" s="181"/>
      <c r="E26" s="182"/>
      <c r="F26" s="168"/>
      <c r="G26" s="84"/>
      <c r="H26" s="89"/>
      <c r="I26" s="70">
        <v>0</v>
      </c>
      <c r="K26" s="208"/>
    </row>
    <row r="27" spans="1:9" ht="15">
      <c r="A27" s="175" t="s">
        <v>48</v>
      </c>
      <c r="B27" s="176" t="s">
        <v>35</v>
      </c>
      <c r="C27" s="153">
        <v>0.49444444444444446</v>
      </c>
      <c r="D27" s="178">
        <v>0.5439814814814815</v>
      </c>
      <c r="E27" s="153">
        <f t="shared" si="0"/>
        <v>0.049537037037037046</v>
      </c>
      <c r="F27" s="95">
        <v>7</v>
      </c>
      <c r="G27" s="123">
        <v>5</v>
      </c>
      <c r="H27" s="124">
        <v>1</v>
      </c>
      <c r="I27" s="125">
        <v>100</v>
      </c>
    </row>
    <row r="28" spans="1:9" ht="15">
      <c r="A28" s="116" t="s">
        <v>49</v>
      </c>
      <c r="B28" s="128" t="s">
        <v>36</v>
      </c>
      <c r="C28" s="92">
        <v>0.49583333333333335</v>
      </c>
      <c r="D28" s="134">
        <v>0.5605208333333334</v>
      </c>
      <c r="E28" s="92">
        <f t="shared" si="0"/>
        <v>0.06468750000000001</v>
      </c>
      <c r="F28" s="98">
        <v>5</v>
      </c>
      <c r="G28" s="57">
        <v>3</v>
      </c>
      <c r="H28" s="58"/>
      <c r="I28" s="59">
        <v>1</v>
      </c>
    </row>
    <row r="29" spans="1:9" ht="15">
      <c r="A29" s="116" t="s">
        <v>53</v>
      </c>
      <c r="B29" s="128" t="s">
        <v>37</v>
      </c>
      <c r="C29" s="132"/>
      <c r="D29" s="134"/>
      <c r="E29" s="92"/>
      <c r="F29" s="96"/>
      <c r="G29" s="57"/>
      <c r="H29" s="58"/>
      <c r="I29" s="59">
        <v>0</v>
      </c>
    </row>
    <row r="30" spans="1:9" ht="15">
      <c r="A30" s="116" t="s">
        <v>52</v>
      </c>
      <c r="B30" s="128" t="s">
        <v>13</v>
      </c>
      <c r="C30" s="132"/>
      <c r="D30" s="134"/>
      <c r="E30" s="92"/>
      <c r="F30" s="96"/>
      <c r="G30" s="57"/>
      <c r="H30" s="58"/>
      <c r="I30" s="59">
        <v>0</v>
      </c>
    </row>
    <row r="31" spans="1:9" ht="15">
      <c r="A31" s="116" t="s">
        <v>73</v>
      </c>
      <c r="B31" s="128" t="s">
        <v>38</v>
      </c>
      <c r="C31" s="132"/>
      <c r="D31" s="134"/>
      <c r="E31" s="92"/>
      <c r="F31" s="96"/>
      <c r="G31" s="57"/>
      <c r="H31" s="58"/>
      <c r="I31" s="59">
        <v>0</v>
      </c>
    </row>
    <row r="32" spans="1:9" ht="15.75" thickBot="1">
      <c r="A32" s="118" t="s">
        <v>68</v>
      </c>
      <c r="B32" s="130" t="s">
        <v>39</v>
      </c>
      <c r="C32" s="94">
        <v>0.49513888888888885</v>
      </c>
      <c r="D32" s="137">
        <v>0.545138888888889</v>
      </c>
      <c r="E32" s="94">
        <f t="shared" si="0"/>
        <v>0.0500000000000001</v>
      </c>
      <c r="F32" s="105">
        <v>7</v>
      </c>
      <c r="G32" s="74">
        <v>5</v>
      </c>
      <c r="H32" s="75">
        <v>2</v>
      </c>
      <c r="I32" s="76">
        <v>71.7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9">
      <selection activeCell="I28" sqref="I28"/>
    </sheetView>
  </sheetViews>
  <sheetFormatPr defaultColWidth="9.140625" defaultRowHeight="15"/>
  <cols>
    <col min="1" max="1" width="36.57421875" style="3" customWidth="1"/>
    <col min="2" max="2" width="24.00390625" style="3" customWidth="1"/>
    <col min="3" max="4" width="9.140625" style="3" customWidth="1"/>
    <col min="5" max="5" width="11.7109375" style="3" bestFit="1" customWidth="1"/>
    <col min="6" max="8" width="9.140625" style="3" customWidth="1"/>
    <col min="9" max="9" width="14.57421875" style="3" customWidth="1"/>
    <col min="10" max="10" width="11.57421875" style="5" customWidth="1"/>
    <col min="11" max="11" width="13.140625" style="3" customWidth="1"/>
    <col min="12" max="16384" width="9.140625" style="3" customWidth="1"/>
  </cols>
  <sheetData>
    <row r="1" spans="1:11" s="2" customFormat="1" ht="18">
      <c r="A1" s="241" t="s">
        <v>16</v>
      </c>
      <c r="B1" s="243" t="s">
        <v>4</v>
      </c>
      <c r="C1" s="245" t="s">
        <v>18</v>
      </c>
      <c r="D1" s="246"/>
      <c r="E1" s="245" t="s">
        <v>19</v>
      </c>
      <c r="F1" s="246"/>
      <c r="G1" s="245" t="s">
        <v>20</v>
      </c>
      <c r="H1" s="246"/>
      <c r="I1" s="247" t="s">
        <v>17</v>
      </c>
      <c r="J1" s="239" t="s">
        <v>45</v>
      </c>
      <c r="K1" s="240"/>
    </row>
    <row r="2" spans="1:11" s="2" customFormat="1" ht="18" thickBot="1">
      <c r="A2" s="242"/>
      <c r="B2" s="244"/>
      <c r="C2" s="6" t="s">
        <v>15</v>
      </c>
      <c r="D2" s="7" t="s">
        <v>17</v>
      </c>
      <c r="E2" s="6" t="s">
        <v>15</v>
      </c>
      <c r="F2" s="7" t="s">
        <v>17</v>
      </c>
      <c r="G2" s="209" t="s">
        <v>15</v>
      </c>
      <c r="H2" s="213" t="s">
        <v>17</v>
      </c>
      <c r="I2" s="248"/>
      <c r="J2" s="8" t="s">
        <v>15</v>
      </c>
      <c r="K2" s="9" t="s">
        <v>17</v>
      </c>
    </row>
    <row r="3" spans="1:11" ht="21" customHeight="1">
      <c r="A3" s="39" t="s">
        <v>71</v>
      </c>
      <c r="B3" s="35" t="s">
        <v>21</v>
      </c>
      <c r="C3" s="14">
        <f>СУ1!H3</f>
        <v>0</v>
      </c>
      <c r="D3" s="17">
        <f>СУ1!I3</f>
        <v>1</v>
      </c>
      <c r="E3" s="21">
        <f>СУ2!K3</f>
        <v>0</v>
      </c>
      <c r="F3" s="17">
        <f>СУ2!L3</f>
        <v>1</v>
      </c>
      <c r="G3" s="21">
        <f>СУ3!H3</f>
        <v>0</v>
      </c>
      <c r="H3" s="22">
        <f>СУ3!I3</f>
        <v>1</v>
      </c>
      <c r="I3" s="210">
        <f>D3+F3+H3</f>
        <v>3</v>
      </c>
      <c r="J3" s="27">
        <v>5</v>
      </c>
      <c r="K3" s="10"/>
    </row>
    <row r="4" spans="1:11" ht="21">
      <c r="A4" s="40" t="s">
        <v>54</v>
      </c>
      <c r="B4" s="36" t="s">
        <v>22</v>
      </c>
      <c r="C4" s="15">
        <f>СУ1!H4</f>
        <v>0</v>
      </c>
      <c r="D4" s="18">
        <f>СУ1!I4</f>
        <v>1</v>
      </c>
      <c r="E4" s="23">
        <f>СУ2!K4</f>
        <v>0</v>
      </c>
      <c r="F4" s="18">
        <f>СУ2!L4</f>
        <v>0</v>
      </c>
      <c r="G4" s="23">
        <f>СУ3!H4</f>
        <v>0</v>
      </c>
      <c r="H4" s="24">
        <f>СУ3!I4</f>
        <v>1</v>
      </c>
      <c r="I4" s="211">
        <f aca="true" t="shared" si="0" ref="I4:I32">D4+F4+H4</f>
        <v>2</v>
      </c>
      <c r="J4" s="28">
        <v>6</v>
      </c>
      <c r="K4" s="11"/>
    </row>
    <row r="5" spans="1:11" ht="21">
      <c r="A5" s="40" t="s">
        <v>57</v>
      </c>
      <c r="B5" s="36" t="s">
        <v>23</v>
      </c>
      <c r="C5" s="15">
        <f>СУ1!H5</f>
        <v>2</v>
      </c>
      <c r="D5" s="18">
        <f>СУ1!I5</f>
        <v>71.7</v>
      </c>
      <c r="E5" s="23">
        <f>СУ2!K5</f>
        <v>0</v>
      </c>
      <c r="F5" s="18">
        <f>СУ2!L5</f>
        <v>1</v>
      </c>
      <c r="G5" s="23">
        <f>СУ3!H5</f>
        <v>0</v>
      </c>
      <c r="H5" s="24">
        <f>СУ3!I5</f>
        <v>1</v>
      </c>
      <c r="I5" s="211">
        <f t="shared" si="0"/>
        <v>73.7</v>
      </c>
      <c r="J5" s="28">
        <v>4</v>
      </c>
      <c r="K5" s="11"/>
    </row>
    <row r="6" spans="1:11" ht="21">
      <c r="A6" s="40" t="s">
        <v>75</v>
      </c>
      <c r="B6" s="36" t="s">
        <v>24</v>
      </c>
      <c r="C6" s="15">
        <f>СУ1!H6</f>
        <v>1</v>
      </c>
      <c r="D6" s="18">
        <f>СУ1!I6</f>
        <v>100</v>
      </c>
      <c r="E6" s="23">
        <f>СУ2!K6</f>
        <v>1</v>
      </c>
      <c r="F6" s="18">
        <f>СУ2!L6</f>
        <v>100</v>
      </c>
      <c r="G6" s="23">
        <f>СУ3!H6</f>
        <v>1</v>
      </c>
      <c r="H6" s="24">
        <f>СУ3!I6</f>
        <v>100</v>
      </c>
      <c r="I6" s="211">
        <f t="shared" si="0"/>
        <v>300</v>
      </c>
      <c r="J6" s="28">
        <v>1</v>
      </c>
      <c r="K6" s="11"/>
    </row>
    <row r="7" spans="1:11" ht="21">
      <c r="A7" s="40" t="s">
        <v>61</v>
      </c>
      <c r="B7" s="36" t="s">
        <v>25</v>
      </c>
      <c r="C7" s="15">
        <f>СУ1!H7</f>
        <v>4</v>
      </c>
      <c r="D7" s="18">
        <f>СУ1!I7</f>
        <v>31.7</v>
      </c>
      <c r="E7" s="23">
        <f>СУ2!K7</f>
        <v>0</v>
      </c>
      <c r="F7" s="18">
        <f>СУ2!L7</f>
        <v>1</v>
      </c>
      <c r="G7" s="23">
        <f>СУ3!H7</f>
        <v>2</v>
      </c>
      <c r="H7" s="24">
        <f>СУ3!I7</f>
        <v>71.7</v>
      </c>
      <c r="I7" s="211">
        <f t="shared" si="0"/>
        <v>104.4</v>
      </c>
      <c r="J7" s="28">
        <v>3</v>
      </c>
      <c r="K7" s="11"/>
    </row>
    <row r="8" spans="1:11" ht="21" thickBot="1">
      <c r="A8" s="42" t="s">
        <v>59</v>
      </c>
      <c r="B8" s="38" t="s">
        <v>26</v>
      </c>
      <c r="C8" s="16">
        <f>СУ1!H8</f>
        <v>3</v>
      </c>
      <c r="D8" s="19">
        <f>СУ1!I8</f>
        <v>50</v>
      </c>
      <c r="E8" s="25">
        <f>СУ2!K8</f>
        <v>0</v>
      </c>
      <c r="F8" s="19">
        <f>СУ2!L8</f>
        <v>1</v>
      </c>
      <c r="G8" s="25">
        <f>СУ3!H8</f>
        <v>3</v>
      </c>
      <c r="H8" s="26">
        <f>СУ3!I8</f>
        <v>63.8</v>
      </c>
      <c r="I8" s="212">
        <f t="shared" si="0"/>
        <v>114.8</v>
      </c>
      <c r="J8" s="30">
        <v>2</v>
      </c>
      <c r="K8" s="13"/>
    </row>
    <row r="9" spans="1:11" ht="21">
      <c r="A9" s="183" t="s">
        <v>51</v>
      </c>
      <c r="B9" s="184" t="s">
        <v>6</v>
      </c>
      <c r="C9" s="185">
        <f>СУ1!H9</f>
        <v>1</v>
      </c>
      <c r="D9" s="186">
        <f>СУ1!I9</f>
        <v>50</v>
      </c>
      <c r="E9" s="187">
        <f>СУ2!K9</f>
        <v>0</v>
      </c>
      <c r="F9" s="188">
        <f>СУ2!L9</f>
        <v>1</v>
      </c>
      <c r="G9" s="189">
        <f>СУ3!H9</f>
        <v>0</v>
      </c>
      <c r="H9" s="186">
        <f>СУ3!I9</f>
        <v>1</v>
      </c>
      <c r="I9" s="33">
        <f t="shared" si="0"/>
        <v>52</v>
      </c>
      <c r="J9" s="191">
        <v>3</v>
      </c>
      <c r="K9" s="192"/>
    </row>
    <row r="10" spans="1:11" ht="21">
      <c r="A10" s="41" t="s">
        <v>50</v>
      </c>
      <c r="B10" s="37" t="s">
        <v>7</v>
      </c>
      <c r="C10" s="185">
        <f>СУ1!H10</f>
        <v>3</v>
      </c>
      <c r="D10" s="186">
        <f>СУ1!I10</f>
        <v>20.7</v>
      </c>
      <c r="E10" s="187">
        <f>СУ2!K10</f>
        <v>0</v>
      </c>
      <c r="F10" s="188">
        <f>СУ2!L10</f>
        <v>1</v>
      </c>
      <c r="G10" s="189">
        <f>СУ3!H10</f>
        <v>1</v>
      </c>
      <c r="H10" s="186">
        <f>СУ3!I10</f>
        <v>50</v>
      </c>
      <c r="I10" s="33">
        <f t="shared" si="0"/>
        <v>71.7</v>
      </c>
      <c r="J10" s="29">
        <v>1</v>
      </c>
      <c r="K10" s="12"/>
    </row>
    <row r="11" spans="1:11" ht="21">
      <c r="A11" s="41" t="s">
        <v>65</v>
      </c>
      <c r="B11" s="37" t="s">
        <v>27</v>
      </c>
      <c r="C11" s="185">
        <f>СУ1!H11</f>
        <v>2</v>
      </c>
      <c r="D11" s="186">
        <f>СУ1!I11</f>
        <v>33.4</v>
      </c>
      <c r="E11" s="187">
        <f>СУ2!K11</f>
        <v>0</v>
      </c>
      <c r="F11" s="188">
        <f>СУ2!L11</f>
        <v>1</v>
      </c>
      <c r="G11" s="189">
        <f>СУ3!H11</f>
        <v>2</v>
      </c>
      <c r="H11" s="186">
        <f>СУ3!I11</f>
        <v>33.4</v>
      </c>
      <c r="I11" s="33">
        <f t="shared" si="0"/>
        <v>67.8</v>
      </c>
      <c r="J11" s="29">
        <v>2</v>
      </c>
      <c r="K11" s="12"/>
    </row>
    <row r="12" spans="1:11" ht="21">
      <c r="A12" s="41" t="s">
        <v>67</v>
      </c>
      <c r="B12" s="37" t="s">
        <v>8</v>
      </c>
      <c r="C12" s="185">
        <f>СУ1!H12</f>
        <v>0</v>
      </c>
      <c r="D12" s="186">
        <f>СУ1!I12</f>
        <v>1</v>
      </c>
      <c r="E12" s="187">
        <f>СУ2!K12</f>
        <v>0</v>
      </c>
      <c r="F12" s="188">
        <f>СУ2!L12</f>
        <v>1</v>
      </c>
      <c r="G12" s="189">
        <f>СУ3!H12</f>
        <v>0</v>
      </c>
      <c r="H12" s="186">
        <f>СУ3!I12</f>
        <v>1</v>
      </c>
      <c r="I12" s="33">
        <f t="shared" si="0"/>
        <v>3</v>
      </c>
      <c r="J12" s="29"/>
      <c r="K12" s="12"/>
    </row>
    <row r="13" spans="1:11" ht="21" thickBot="1">
      <c r="A13" s="198" t="s">
        <v>62</v>
      </c>
      <c r="B13" s="199" t="s">
        <v>5</v>
      </c>
      <c r="C13" s="201">
        <f>СУ1!H13</f>
        <v>0</v>
      </c>
      <c r="D13" s="200">
        <f>СУ1!I13</f>
        <v>1</v>
      </c>
      <c r="E13" s="201">
        <f>СУ2!K13</f>
        <v>0</v>
      </c>
      <c r="F13" s="202">
        <f>СУ2!L13</f>
        <v>1</v>
      </c>
      <c r="G13" s="203">
        <f>СУ3!H13</f>
        <v>0</v>
      </c>
      <c r="H13" s="202">
        <f>СУ3!I13</f>
        <v>1</v>
      </c>
      <c r="I13" s="204">
        <f t="shared" si="0"/>
        <v>3</v>
      </c>
      <c r="J13" s="205"/>
      <c r="K13" s="206"/>
    </row>
    <row r="14" spans="1:11" ht="21">
      <c r="A14" s="193" t="s">
        <v>58</v>
      </c>
      <c r="B14" s="194" t="s">
        <v>44</v>
      </c>
      <c r="C14" s="214">
        <f>СУ1!H14</f>
        <v>0</v>
      </c>
      <c r="D14" s="215">
        <f>СУ1!I14</f>
        <v>0</v>
      </c>
      <c r="E14" s="214">
        <f>СУ2!K14</f>
        <v>0</v>
      </c>
      <c r="F14" s="216">
        <f>СУ2!L14</f>
        <v>1</v>
      </c>
      <c r="G14" s="217">
        <f>СУ3!H14</f>
        <v>1</v>
      </c>
      <c r="H14" s="216">
        <f>СУ3!I14</f>
        <v>50</v>
      </c>
      <c r="I14" s="31">
        <f t="shared" si="0"/>
        <v>51</v>
      </c>
      <c r="J14" s="196">
        <v>2</v>
      </c>
      <c r="K14" s="197"/>
    </row>
    <row r="15" spans="1:11" ht="21">
      <c r="A15" s="40" t="s">
        <v>66</v>
      </c>
      <c r="B15" s="36" t="s">
        <v>10</v>
      </c>
      <c r="C15" s="222">
        <f>СУ1!H15</f>
        <v>2</v>
      </c>
      <c r="D15" s="223">
        <f>СУ1!I15</f>
        <v>29.5</v>
      </c>
      <c r="E15" s="222">
        <f>СУ2!K15</f>
        <v>0</v>
      </c>
      <c r="F15" s="224">
        <f>СУ2!L15</f>
        <v>1</v>
      </c>
      <c r="G15" s="225">
        <f>СУ3!H15</f>
        <v>3</v>
      </c>
      <c r="H15" s="224">
        <f>СУ3!I15</f>
        <v>13.8</v>
      </c>
      <c r="I15" s="195">
        <f t="shared" si="0"/>
        <v>44.3</v>
      </c>
      <c r="J15" s="28">
        <v>3</v>
      </c>
      <c r="K15" s="11"/>
    </row>
    <row r="16" spans="1:11" ht="21">
      <c r="A16" s="40" t="s">
        <v>63</v>
      </c>
      <c r="B16" s="36" t="s">
        <v>9</v>
      </c>
      <c r="C16" s="218">
        <f>СУ1!H16</f>
        <v>1</v>
      </c>
      <c r="D16" s="219">
        <f>СУ1!I16</f>
        <v>50</v>
      </c>
      <c r="E16" s="218">
        <f>СУ2!K16</f>
        <v>0</v>
      </c>
      <c r="F16" s="220">
        <f>СУ2!L16</f>
        <v>1</v>
      </c>
      <c r="G16" s="221">
        <f>СУ3!H16</f>
        <v>2</v>
      </c>
      <c r="H16" s="220">
        <f>СУ3!I16</f>
        <v>29.5</v>
      </c>
      <c r="I16" s="32">
        <f t="shared" si="0"/>
        <v>80.5</v>
      </c>
      <c r="J16" s="28">
        <v>1</v>
      </c>
      <c r="K16" s="11"/>
    </row>
    <row r="17" spans="1:11" ht="21" thickBot="1">
      <c r="A17" s="42" t="s">
        <v>55</v>
      </c>
      <c r="B17" s="38" t="s">
        <v>28</v>
      </c>
      <c r="C17" s="226">
        <f>СУ1!H17</f>
        <v>3</v>
      </c>
      <c r="D17" s="227">
        <f>СУ1!I17</f>
        <v>13.8</v>
      </c>
      <c r="E17" s="226">
        <f>СУ2!K17</f>
        <v>0</v>
      </c>
      <c r="F17" s="228">
        <f>СУ2!L17</f>
        <v>1</v>
      </c>
      <c r="G17" s="229">
        <f>СУ3!H17</f>
        <v>4</v>
      </c>
      <c r="H17" s="228">
        <f>СУ3!I17</f>
        <v>1</v>
      </c>
      <c r="I17" s="34">
        <f t="shared" si="0"/>
        <v>15.8</v>
      </c>
      <c r="J17" s="30">
        <v>4</v>
      </c>
      <c r="K17" s="13"/>
    </row>
    <row r="18" spans="1:11" ht="21">
      <c r="A18" s="183" t="s">
        <v>74</v>
      </c>
      <c r="B18" s="184" t="s">
        <v>41</v>
      </c>
      <c r="C18" s="233">
        <f>СУ1!H18</f>
        <v>6</v>
      </c>
      <c r="D18" s="234">
        <f>СУ1!I18</f>
        <v>28.3</v>
      </c>
      <c r="E18" s="233">
        <f>СУ2!K18</f>
        <v>0</v>
      </c>
      <c r="F18" s="235">
        <f>СУ2!L18</f>
        <v>1</v>
      </c>
      <c r="G18" s="189">
        <f>СУ3!H18</f>
        <v>2</v>
      </c>
      <c r="H18" s="235">
        <f>СУ3!I18</f>
        <v>79.5</v>
      </c>
      <c r="I18" s="190">
        <f t="shared" si="0"/>
        <v>108.8</v>
      </c>
      <c r="J18" s="191">
        <v>4</v>
      </c>
      <c r="K18" s="192"/>
    </row>
    <row r="19" spans="1:11" ht="21">
      <c r="A19" s="41" t="s">
        <v>64</v>
      </c>
      <c r="B19" s="37" t="s">
        <v>29</v>
      </c>
      <c r="C19" s="230">
        <f>СУ1!H19</f>
        <v>1</v>
      </c>
      <c r="D19" s="231">
        <f>СУ1!I19</f>
        <v>100</v>
      </c>
      <c r="E19" s="230">
        <f>СУ2!K19</f>
        <v>0</v>
      </c>
      <c r="F19" s="232">
        <f>СУ2!L19</f>
        <v>1</v>
      </c>
      <c r="G19" s="20">
        <f>СУ3!H19</f>
        <v>3</v>
      </c>
      <c r="H19" s="232">
        <f>СУ3!I19</f>
        <v>63.8</v>
      </c>
      <c r="I19" s="33">
        <f t="shared" si="0"/>
        <v>164.8</v>
      </c>
      <c r="J19" s="29">
        <v>3</v>
      </c>
      <c r="K19" s="12"/>
    </row>
    <row r="20" spans="1:11" ht="21">
      <c r="A20" s="41" t="s">
        <v>56</v>
      </c>
      <c r="B20" s="37" t="s">
        <v>12</v>
      </c>
      <c r="C20" s="230">
        <f>СУ1!H20</f>
        <v>3</v>
      </c>
      <c r="D20" s="231">
        <f>СУ1!I20</f>
        <v>63.8</v>
      </c>
      <c r="E20" s="230">
        <f>СУ2!K20</f>
        <v>0</v>
      </c>
      <c r="F20" s="232">
        <f>СУ2!L20</f>
        <v>1</v>
      </c>
      <c r="G20" s="20">
        <f>СУ3!H20</f>
        <v>0</v>
      </c>
      <c r="H20" s="232">
        <f>СУ3!I20</f>
        <v>1</v>
      </c>
      <c r="I20" s="33">
        <f t="shared" si="0"/>
        <v>65.8</v>
      </c>
      <c r="J20" s="29">
        <v>6</v>
      </c>
      <c r="K20" s="12"/>
    </row>
    <row r="21" spans="1:11" ht="21">
      <c r="A21" s="41" t="s">
        <v>60</v>
      </c>
      <c r="B21" s="37" t="s">
        <v>11</v>
      </c>
      <c r="C21" s="230">
        <f>СУ1!H21</f>
        <v>5</v>
      </c>
      <c r="D21" s="231">
        <f>СУ1!I21</f>
        <v>38.8</v>
      </c>
      <c r="E21" s="230">
        <f>СУ2!K21</f>
        <v>1</v>
      </c>
      <c r="F21" s="232">
        <f>СУ2!L21</f>
        <v>100</v>
      </c>
      <c r="G21" s="20">
        <f>СУ3!H21</f>
        <v>4</v>
      </c>
      <c r="H21" s="232">
        <f>СУ3!I21</f>
        <v>50.5</v>
      </c>
      <c r="I21" s="33">
        <f t="shared" si="0"/>
        <v>189.3</v>
      </c>
      <c r="J21" s="29">
        <v>2</v>
      </c>
      <c r="K21" s="12"/>
    </row>
    <row r="22" spans="1:11" ht="21">
      <c r="A22" s="41" t="s">
        <v>47</v>
      </c>
      <c r="B22" s="37" t="s">
        <v>30</v>
      </c>
      <c r="C22" s="230">
        <f>СУ1!H22</f>
        <v>7</v>
      </c>
      <c r="D22" s="231">
        <f>СУ1!I22</f>
        <v>18.5</v>
      </c>
      <c r="E22" s="230">
        <f>СУ2!K22</f>
        <v>0</v>
      </c>
      <c r="F22" s="232">
        <f>СУ2!L22</f>
        <v>1</v>
      </c>
      <c r="G22" s="20">
        <f>СУ3!H22</f>
        <v>0</v>
      </c>
      <c r="H22" s="232">
        <f>СУ3!I22</f>
        <v>1</v>
      </c>
      <c r="I22" s="33">
        <f t="shared" si="0"/>
        <v>20.5</v>
      </c>
      <c r="J22" s="29">
        <v>7</v>
      </c>
      <c r="K22" s="12"/>
    </row>
    <row r="23" spans="1:11" ht="21">
      <c r="A23" s="41" t="s">
        <v>72</v>
      </c>
      <c r="B23" s="37" t="s">
        <v>31</v>
      </c>
      <c r="C23" s="230">
        <f>СУ1!H23</f>
        <v>8</v>
      </c>
      <c r="D23" s="231">
        <f>СУ1!I23</f>
        <v>9.5</v>
      </c>
      <c r="E23" s="230">
        <f>СУ2!K23</f>
        <v>0</v>
      </c>
      <c r="F23" s="232">
        <f>СУ2!L23</f>
        <v>1</v>
      </c>
      <c r="G23" s="20">
        <f>СУ3!H23</f>
        <v>0</v>
      </c>
      <c r="H23" s="232">
        <f>СУ3!I23</f>
        <v>1</v>
      </c>
      <c r="I23" s="33">
        <f t="shared" si="0"/>
        <v>11.5</v>
      </c>
      <c r="J23" s="29">
        <v>8</v>
      </c>
      <c r="K23" s="12"/>
    </row>
    <row r="24" spans="1:11" ht="21">
      <c r="A24" s="41" t="s">
        <v>70</v>
      </c>
      <c r="B24" s="37" t="s">
        <v>32</v>
      </c>
      <c r="C24" s="230">
        <f>СУ1!H24</f>
        <v>2</v>
      </c>
      <c r="D24" s="231">
        <f>СУ1!I24</f>
        <v>79.5</v>
      </c>
      <c r="E24" s="230">
        <f>СУ2!K24</f>
        <v>0</v>
      </c>
      <c r="F24" s="232">
        <f>СУ2!L24</f>
        <v>1</v>
      </c>
      <c r="G24" s="20">
        <f>СУ3!H24</f>
        <v>0</v>
      </c>
      <c r="H24" s="232">
        <f>СУ3!I24</f>
        <v>1</v>
      </c>
      <c r="I24" s="33">
        <f t="shared" si="0"/>
        <v>81.5</v>
      </c>
      <c r="J24" s="29">
        <v>5</v>
      </c>
      <c r="K24" s="12"/>
    </row>
    <row r="25" spans="1:11" ht="21">
      <c r="A25" s="41" t="s">
        <v>46</v>
      </c>
      <c r="B25" s="37" t="s">
        <v>33</v>
      </c>
      <c r="C25" s="230">
        <f>СУ1!H25</f>
        <v>4</v>
      </c>
      <c r="D25" s="231">
        <f>СУ1!I25</f>
        <v>50.5</v>
      </c>
      <c r="E25" s="230">
        <f>СУ2!K25</f>
        <v>2</v>
      </c>
      <c r="F25" s="232">
        <f>СУ2!L25</f>
        <v>79.5</v>
      </c>
      <c r="G25" s="20">
        <f>СУ3!H25</f>
        <v>1</v>
      </c>
      <c r="H25" s="232">
        <f>СУ3!I25</f>
        <v>100</v>
      </c>
      <c r="I25" s="33">
        <f t="shared" si="0"/>
        <v>230</v>
      </c>
      <c r="J25" s="29">
        <v>1</v>
      </c>
      <c r="K25" s="12"/>
    </row>
    <row r="26" spans="1:11" ht="21" thickBot="1">
      <c r="A26" s="198" t="s">
        <v>69</v>
      </c>
      <c r="B26" s="199" t="s">
        <v>34</v>
      </c>
      <c r="C26" s="236">
        <f>СУ1!H26</f>
        <v>0</v>
      </c>
      <c r="D26" s="237">
        <f>СУ1!I26</f>
        <v>1</v>
      </c>
      <c r="E26" s="236">
        <f>СУ2!K26</f>
        <v>0</v>
      </c>
      <c r="F26" s="238">
        <f>СУ2!L26</f>
        <v>0</v>
      </c>
      <c r="G26" s="203">
        <f>СУ3!H26</f>
        <v>0</v>
      </c>
      <c r="H26" s="238">
        <f>СУ3!I26</f>
        <v>0</v>
      </c>
      <c r="I26" s="204">
        <f t="shared" si="0"/>
        <v>1</v>
      </c>
      <c r="J26" s="205">
        <v>9</v>
      </c>
      <c r="K26" s="206"/>
    </row>
    <row r="27" spans="1:11" ht="21">
      <c r="A27" s="193" t="s">
        <v>48</v>
      </c>
      <c r="B27" s="194" t="s">
        <v>35</v>
      </c>
      <c r="C27" s="218">
        <f>СУ1!H27</f>
        <v>1</v>
      </c>
      <c r="D27" s="219">
        <f>СУ1!I27</f>
        <v>100</v>
      </c>
      <c r="E27" s="218">
        <f>СУ2!K27</f>
        <v>0</v>
      </c>
      <c r="F27" s="220">
        <f>СУ2!L27</f>
        <v>1</v>
      </c>
      <c r="G27" s="221">
        <f>СУ3!H27</f>
        <v>1</v>
      </c>
      <c r="H27" s="220">
        <f>СУ3!I27</f>
        <v>100</v>
      </c>
      <c r="I27" s="195">
        <f t="shared" si="0"/>
        <v>201</v>
      </c>
      <c r="J27" s="196">
        <v>1</v>
      </c>
      <c r="K27" s="197"/>
    </row>
    <row r="28" spans="1:11" ht="21">
      <c r="A28" s="40" t="s">
        <v>49</v>
      </c>
      <c r="B28" s="36" t="s">
        <v>36</v>
      </c>
      <c r="C28" s="222">
        <f>СУ1!H28</f>
        <v>3</v>
      </c>
      <c r="D28" s="223">
        <f>СУ1!I28</f>
        <v>50</v>
      </c>
      <c r="E28" s="222">
        <f>СУ2!K28</f>
        <v>0</v>
      </c>
      <c r="F28" s="224">
        <f>СУ2!L28</f>
        <v>1</v>
      </c>
      <c r="G28" s="225">
        <f>СУ3!H28</f>
        <v>0</v>
      </c>
      <c r="H28" s="224">
        <f>СУ3!I28</f>
        <v>1</v>
      </c>
      <c r="I28" s="32">
        <f t="shared" si="0"/>
        <v>52</v>
      </c>
      <c r="J28" s="28">
        <v>3</v>
      </c>
      <c r="K28" s="11"/>
    </row>
    <row r="29" spans="1:11" ht="21">
      <c r="A29" s="40" t="s">
        <v>53</v>
      </c>
      <c r="B29" s="36" t="s">
        <v>37</v>
      </c>
      <c r="C29" s="222">
        <f>СУ1!H29</f>
        <v>0</v>
      </c>
      <c r="D29" s="223">
        <f>СУ1!I29</f>
        <v>1</v>
      </c>
      <c r="E29" s="222">
        <f>СУ2!K29</f>
        <v>0</v>
      </c>
      <c r="F29" s="224">
        <f>СУ2!L29</f>
        <v>0</v>
      </c>
      <c r="G29" s="225">
        <f>СУ3!H29</f>
        <v>0</v>
      </c>
      <c r="H29" s="224">
        <f>СУ3!I29</f>
        <v>0</v>
      </c>
      <c r="I29" s="32">
        <f t="shared" si="0"/>
        <v>1</v>
      </c>
      <c r="J29" s="28"/>
      <c r="K29" s="11"/>
    </row>
    <row r="30" spans="1:11" ht="21">
      <c r="A30" s="40" t="s">
        <v>52</v>
      </c>
      <c r="B30" s="36" t="s">
        <v>13</v>
      </c>
      <c r="C30" s="222">
        <f>СУ1!H30</f>
        <v>0</v>
      </c>
      <c r="D30" s="223">
        <f>СУ1!I30</f>
        <v>1</v>
      </c>
      <c r="E30" s="222">
        <f>СУ2!K30</f>
        <v>0</v>
      </c>
      <c r="F30" s="224">
        <f>СУ2!L30</f>
        <v>0</v>
      </c>
      <c r="G30" s="225">
        <f>СУ3!H30</f>
        <v>0</v>
      </c>
      <c r="H30" s="224">
        <f>СУ3!I30</f>
        <v>0</v>
      </c>
      <c r="I30" s="32">
        <f t="shared" si="0"/>
        <v>1</v>
      </c>
      <c r="J30" s="28"/>
      <c r="K30" s="11"/>
    </row>
    <row r="31" spans="1:11" ht="21">
      <c r="A31" s="40" t="s">
        <v>73</v>
      </c>
      <c r="B31" s="36" t="s">
        <v>38</v>
      </c>
      <c r="C31" s="222">
        <f>СУ1!H31</f>
        <v>0</v>
      </c>
      <c r="D31" s="223">
        <f>СУ1!I31</f>
        <v>1</v>
      </c>
      <c r="E31" s="222">
        <f>СУ2!K31</f>
        <v>0</v>
      </c>
      <c r="F31" s="224">
        <f>СУ2!L31</f>
        <v>0</v>
      </c>
      <c r="G31" s="225">
        <f>СУ3!H31</f>
        <v>0</v>
      </c>
      <c r="H31" s="224">
        <f>СУ3!I31</f>
        <v>0</v>
      </c>
      <c r="I31" s="32">
        <f t="shared" si="0"/>
        <v>1</v>
      </c>
      <c r="J31" s="28"/>
      <c r="K31" s="11"/>
    </row>
    <row r="32" spans="1:11" ht="21" thickBot="1">
      <c r="A32" s="42" t="s">
        <v>68</v>
      </c>
      <c r="B32" s="38" t="s">
        <v>39</v>
      </c>
      <c r="C32" s="226">
        <f>СУ1!H32</f>
        <v>2</v>
      </c>
      <c r="D32" s="227">
        <f>СУ1!I32</f>
        <v>71.7</v>
      </c>
      <c r="E32" s="226">
        <f>СУ2!K32</f>
        <v>0</v>
      </c>
      <c r="F32" s="228">
        <f>СУ2!L32</f>
        <v>1</v>
      </c>
      <c r="G32" s="229">
        <f>СУ3!H32</f>
        <v>2</v>
      </c>
      <c r="H32" s="228">
        <f>СУ3!I32</f>
        <v>71.7</v>
      </c>
      <c r="I32" s="34">
        <f t="shared" si="0"/>
        <v>144.4</v>
      </c>
      <c r="J32" s="30">
        <v>2</v>
      </c>
      <c r="K32" s="13"/>
    </row>
  </sheetData>
  <sheetProtection/>
  <mergeCells count="7">
    <mergeCell ref="J1:K1"/>
    <mergeCell ref="A1:A2"/>
    <mergeCell ref="B1:B2"/>
    <mergeCell ref="C1:D1"/>
    <mergeCell ref="E1:F1"/>
    <mergeCell ref="G1:H1"/>
    <mergeCell ref="I1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2012-03-28T06:19:31Z</dcterms:modified>
  <cp:category/>
  <cp:version/>
  <cp:contentType/>
  <cp:contentStatus/>
</cp:coreProperties>
</file>