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Documents\Off Road\Результаты\Результаты 2015\"/>
    </mc:Choice>
  </mc:AlternateContent>
  <bookViews>
    <workbookView xWindow="240" yWindow="45" windowWidth="10515" windowHeight="7230"/>
  </bookViews>
  <sheets>
    <sheet name="ТР-1" sheetId="1" r:id="rId1"/>
    <sheet name="ТР-2" sheetId="2" r:id="rId2"/>
    <sheet name="ТР-3" sheetId="3" r:id="rId3"/>
    <sheet name="АТВ" sheetId="4" r:id="rId4"/>
    <sheet name="СК" sheetId="5" r:id="rId5"/>
  </sheets>
  <calcPr calcId="152511"/>
</workbook>
</file>

<file path=xl/calcChain.xml><?xml version="1.0" encoding="utf-8"?>
<calcChain xmlns="http://schemas.openxmlformats.org/spreadsheetml/2006/main">
  <c r="O19" i="5" l="1"/>
  <c r="O12" i="5"/>
  <c r="O20" i="5" l="1"/>
  <c r="O13" i="5"/>
  <c r="O33" i="5"/>
  <c r="O17" i="5"/>
  <c r="O32" i="5"/>
  <c r="O27" i="5"/>
  <c r="O26" i="5"/>
  <c r="O25" i="5"/>
  <c r="O24" i="5"/>
  <c r="O23" i="5"/>
  <c r="O22" i="5"/>
  <c r="O18" i="5"/>
  <c r="O11" i="5"/>
  <c r="O10" i="5"/>
  <c r="O33" i="3"/>
  <c r="O34" i="3"/>
  <c r="O35" i="3"/>
  <c r="O36" i="3"/>
  <c r="O32" i="3"/>
  <c r="O31" i="3"/>
  <c r="O30" i="3"/>
  <c r="O29" i="3"/>
  <c r="O32" i="1"/>
  <c r="O33" i="1"/>
  <c r="O26" i="1"/>
  <c r="O25" i="1"/>
  <c r="O31" i="1"/>
  <c r="O30" i="1"/>
  <c r="O12" i="4"/>
  <c r="O11" i="4"/>
  <c r="O10" i="4"/>
  <c r="O9" i="4"/>
  <c r="O8" i="4"/>
  <c r="O14" i="4"/>
  <c r="O34" i="4"/>
  <c r="O33" i="4"/>
  <c r="O19" i="3"/>
  <c r="O18" i="3"/>
  <c r="O15" i="3"/>
  <c r="O14" i="3"/>
  <c r="O17" i="3"/>
  <c r="O16" i="3"/>
  <c r="O13" i="3"/>
  <c r="O12" i="3"/>
  <c r="O11" i="3"/>
  <c r="O10" i="3"/>
  <c r="O9" i="3"/>
  <c r="O8" i="3"/>
  <c r="O13" i="2"/>
  <c r="O12" i="2"/>
  <c r="O17" i="2"/>
  <c r="O16" i="2"/>
  <c r="O15" i="2"/>
  <c r="O14" i="2"/>
  <c r="O11" i="2"/>
  <c r="O10" i="2"/>
  <c r="O9" i="2"/>
  <c r="O8" i="2"/>
  <c r="O16" i="1"/>
  <c r="O20" i="1"/>
  <c r="O18" i="1"/>
  <c r="O14" i="1"/>
  <c r="O12" i="1"/>
  <c r="O11" i="1"/>
  <c r="O10" i="1"/>
  <c r="O8" i="1"/>
  <c r="O9" i="1"/>
  <c r="O13" i="1" l="1"/>
  <c r="O29" i="5" l="1"/>
  <c r="O28" i="5"/>
  <c r="O30" i="5"/>
  <c r="O31" i="5"/>
  <c r="O21" i="5"/>
  <c r="O14" i="5"/>
  <c r="O9" i="5"/>
  <c r="O8" i="5"/>
  <c r="O16" i="5"/>
  <c r="O15" i="5"/>
  <c r="O24" i="1"/>
  <c r="O23" i="1"/>
  <c r="O28" i="1"/>
  <c r="O27" i="1"/>
  <c r="O13" i="4" l="1"/>
  <c r="O16" i="4"/>
  <c r="O17" i="4"/>
  <c r="O18" i="4"/>
  <c r="O19" i="4"/>
  <c r="O21" i="4"/>
  <c r="O23" i="4"/>
  <c r="O24" i="4"/>
  <c r="O25" i="4"/>
  <c r="O26" i="4"/>
  <c r="O20" i="4"/>
  <c r="O27" i="4"/>
  <c r="O29" i="4"/>
  <c r="O30" i="4"/>
  <c r="O32" i="4"/>
  <c r="O15" i="4"/>
  <c r="O22" i="4"/>
  <c r="O28" i="4"/>
  <c r="O31" i="4"/>
  <c r="O20" i="3"/>
  <c r="O21" i="3"/>
  <c r="O22" i="3"/>
  <c r="O23" i="3"/>
  <c r="O24" i="3"/>
  <c r="O25" i="3"/>
  <c r="O26" i="3"/>
  <c r="O27" i="3"/>
  <c r="O28" i="3"/>
  <c r="O18" i="2"/>
  <c r="O19" i="2"/>
  <c r="O20" i="2"/>
  <c r="O21" i="2"/>
  <c r="O22" i="2"/>
  <c r="O23" i="2"/>
  <c r="O24" i="2"/>
  <c r="O25" i="2"/>
  <c r="O26" i="2"/>
  <c r="O27" i="2"/>
  <c r="O28" i="2"/>
  <c r="O15" i="1"/>
  <c r="O22" i="1"/>
  <c r="O17" i="1"/>
  <c r="O19" i="1"/>
  <c r="O34" i="1"/>
  <c r="O35" i="1"/>
  <c r="O36" i="1"/>
  <c r="O37" i="1"/>
  <c r="O38" i="1"/>
  <c r="O39" i="1"/>
  <c r="O29" i="1"/>
</calcChain>
</file>

<file path=xl/sharedStrings.xml><?xml version="1.0" encoding="utf-8"?>
<sst xmlns="http://schemas.openxmlformats.org/spreadsheetml/2006/main" count="319" uniqueCount="153">
  <si>
    <t>Категория «ТР-1»</t>
  </si>
  <si>
    <t>№ п/п</t>
  </si>
  <si>
    <t>Экипаж</t>
  </si>
  <si>
    <t>1 этап</t>
  </si>
  <si>
    <t>(Каскелен)</t>
  </si>
  <si>
    <t>2 этап</t>
  </si>
  <si>
    <t>22-24 марта</t>
  </si>
  <si>
    <t>Кочевник трофи</t>
  </si>
  <si>
    <t>3 этап</t>
  </si>
  <si>
    <t>2-3 мая</t>
  </si>
  <si>
    <t>Целина трофи</t>
  </si>
  <si>
    <t>4 этап</t>
  </si>
  <si>
    <t>6-7 июня</t>
  </si>
  <si>
    <t>Павл.песочница</t>
  </si>
  <si>
    <t>6 этап</t>
  </si>
  <si>
    <t>Итого</t>
  </si>
  <si>
    <t>Место</t>
  </si>
  <si>
    <t>место</t>
  </si>
  <si>
    <t>баллы</t>
  </si>
  <si>
    <t>Лариков</t>
  </si>
  <si>
    <t>Старицын Сергей</t>
  </si>
  <si>
    <t>Мандриченко Олег</t>
  </si>
  <si>
    <t>Наумова Светлана</t>
  </si>
  <si>
    <t>Нурисламов Марсель</t>
  </si>
  <si>
    <t>Скорик Геннадий</t>
  </si>
  <si>
    <t>Жанбатыров Олжас</t>
  </si>
  <si>
    <t>Перевертов</t>
  </si>
  <si>
    <t>Фролов Максим</t>
  </si>
  <si>
    <t>Островенко Евгений</t>
  </si>
  <si>
    <t>Дудкин Александр</t>
  </si>
  <si>
    <t>Токовой Петр</t>
  </si>
  <si>
    <t>Баймагамбетова Бибигуль</t>
  </si>
  <si>
    <t>?</t>
  </si>
  <si>
    <t>Лазарев Виктор</t>
  </si>
  <si>
    <t>Крапивка Алексей</t>
  </si>
  <si>
    <t>Шим Андрей</t>
  </si>
  <si>
    <t>Насретдинов Олег</t>
  </si>
  <si>
    <t>Шипарев Евгений</t>
  </si>
  <si>
    <t>Султанбеков Гамзат</t>
  </si>
  <si>
    <t>Шахманов Елдар</t>
  </si>
  <si>
    <t>Протасенко Мария</t>
  </si>
  <si>
    <t>Хижняк Иван</t>
  </si>
  <si>
    <t>Шамнев Нурбол</t>
  </si>
  <si>
    <t>Майсаканов Малик</t>
  </si>
  <si>
    <t>Категория «ТР-2»</t>
  </si>
  <si>
    <t>Пархоменко Вадим</t>
  </si>
  <si>
    <t>Овчинников Николай</t>
  </si>
  <si>
    <t>Бовстриченко Вячеслав</t>
  </si>
  <si>
    <t>Моисеев Сергей</t>
  </si>
  <si>
    <t>Фищук Олег</t>
  </si>
  <si>
    <t>Песоцкий Александр</t>
  </si>
  <si>
    <t>Маслихин Олег</t>
  </si>
  <si>
    <t>Левченко Евгений</t>
  </si>
  <si>
    <t>Мещеряков Артем</t>
  </si>
  <si>
    <t>Нурашев Рустам</t>
  </si>
  <si>
    <t>Калиновский Сергей</t>
  </si>
  <si>
    <t>Харитонов Сергей</t>
  </si>
  <si>
    <t>Донцов Леонид</t>
  </si>
  <si>
    <t>Хасенов Рахат</t>
  </si>
  <si>
    <t>Барменов Ардак</t>
  </si>
  <si>
    <t>искл.</t>
  </si>
  <si>
    <t>Ефремов Олег</t>
  </si>
  <si>
    <t>Волков Владимир</t>
  </si>
  <si>
    <t>Категория «ТР-3»</t>
  </si>
  <si>
    <t>Токалов Серик</t>
  </si>
  <si>
    <t>Грац Станислав</t>
  </si>
  <si>
    <t>Калиламбеков Ихсан</t>
  </si>
  <si>
    <t>Ахмудов Руслан</t>
  </si>
  <si>
    <t>Раков Вячеслав</t>
  </si>
  <si>
    <t>Коняев Дмитрий</t>
  </si>
  <si>
    <t>Пивцаев Александр</t>
  </si>
  <si>
    <t>Аяпов Мади</t>
  </si>
  <si>
    <t>Кунанбаев Куандык</t>
  </si>
  <si>
    <t>Сарсенов Руслан</t>
  </si>
  <si>
    <t>Тлеубаев Женис</t>
  </si>
  <si>
    <t>Ким Владислав</t>
  </si>
  <si>
    <t>Сим Антон</t>
  </si>
  <si>
    <t>сх.</t>
  </si>
  <si>
    <t>Лой Дмитрий</t>
  </si>
  <si>
    <t>Манохин Олег</t>
  </si>
  <si>
    <t>Категория «АТВ»</t>
  </si>
  <si>
    <t>Антимиров Максим</t>
  </si>
  <si>
    <t>Альбицкий Владимир</t>
  </si>
  <si>
    <t>Елизаров Иван</t>
  </si>
  <si>
    <t>Кистанов Сергей</t>
  </si>
  <si>
    <t>Чирьев Евгений</t>
  </si>
  <si>
    <t>Кодочигов Алексей</t>
  </si>
  <si>
    <t>Таскынбаев Аскар</t>
  </si>
  <si>
    <t>Кравчинский Сергей</t>
  </si>
  <si>
    <t>Ахметов Тимур</t>
  </si>
  <si>
    <t>Жумакасов Бауыржан</t>
  </si>
  <si>
    <t>Стоцкий Сергей</t>
  </si>
  <si>
    <t>Барков Павел</t>
  </si>
  <si>
    <t>Айнабеков Азат</t>
  </si>
  <si>
    <t>Светличный Виталий</t>
  </si>
  <si>
    <t>Терлецкий Владимир</t>
  </si>
  <si>
    <t>Белоглазов Максим</t>
  </si>
  <si>
    <t>н/з</t>
  </si>
  <si>
    <t>Коротынский Сергей</t>
  </si>
  <si>
    <t>Тополов Каир</t>
  </si>
  <si>
    <t>17-19 июля</t>
  </si>
  <si>
    <t>ОриентирOFFка</t>
  </si>
  <si>
    <t>Оразалинов Ержан</t>
  </si>
  <si>
    <t>Утебеков Эдуард</t>
  </si>
  <si>
    <t>Ватаман Анатолий</t>
  </si>
  <si>
    <t>Рыбалко Сергей</t>
  </si>
  <si>
    <t>Гневанов Александр</t>
  </si>
  <si>
    <t>Ревин Евгений</t>
  </si>
  <si>
    <t>Аристанбаев Марат</t>
  </si>
  <si>
    <t>Кондрат Игорь</t>
  </si>
  <si>
    <t>Куприенко Александр</t>
  </si>
  <si>
    <t>Кайнов Сергей</t>
  </si>
  <si>
    <t>Снегирев Павел</t>
  </si>
  <si>
    <t>Даиров Рустам</t>
  </si>
  <si>
    <t>Ковалев Иван</t>
  </si>
  <si>
    <t>15-16 августа</t>
  </si>
  <si>
    <t>5 этап</t>
  </si>
  <si>
    <t>Категория «Свободный Класс»</t>
  </si>
  <si>
    <t>Ивановский Роман</t>
  </si>
  <si>
    <t>Целовальников Александр</t>
  </si>
  <si>
    <t>Гаврасов Андрей Олег</t>
  </si>
  <si>
    <t>Пасынков Анатолий</t>
  </si>
  <si>
    <t>Гончаренко Дмитрий</t>
  </si>
  <si>
    <t>Серый Александр</t>
  </si>
  <si>
    <t>26-27 сентября</t>
  </si>
  <si>
    <t>Капчагайская Баха</t>
  </si>
  <si>
    <t>Леонтьев М.</t>
  </si>
  <si>
    <t>Седов М.</t>
  </si>
  <si>
    <t>Балакин Вадим</t>
  </si>
  <si>
    <t>Малозин Геннадий</t>
  </si>
  <si>
    <t>Коротынский С.</t>
  </si>
  <si>
    <t>Гареев Александр</t>
  </si>
  <si>
    <t>Итоговая классификация – рейтинговая таблица Чемпионата РК по трофи-рейдам сезон-2015</t>
  </si>
  <si>
    <t>Ратников Олег</t>
  </si>
  <si>
    <t>Тюлькин Виталий</t>
  </si>
  <si>
    <t>Митрякин Сергей</t>
  </si>
  <si>
    <t>Нуреев Дмитрий</t>
  </si>
  <si>
    <t>Подпорин Александр</t>
  </si>
  <si>
    <t>Конекбаев Азамат</t>
  </si>
  <si>
    <t>Красиков Евгений</t>
  </si>
  <si>
    <t>Шупраков Виталий</t>
  </si>
  <si>
    <t>Пономарев Дмитрий</t>
  </si>
  <si>
    <t>Матвиенко Виктор</t>
  </si>
  <si>
    <t>Ильин Василий</t>
  </si>
  <si>
    <t>Лариков Максим</t>
  </si>
  <si>
    <t>Немытов Виталий</t>
  </si>
  <si>
    <t>Икленко Антон</t>
  </si>
  <si>
    <t>Курдин Иван</t>
  </si>
  <si>
    <t>Лысенко Евгений</t>
  </si>
  <si>
    <t>Збродов Евгений</t>
  </si>
  <si>
    <t>Жаронкин Алексей</t>
  </si>
  <si>
    <t>Ведищев Руслан</t>
  </si>
  <si>
    <t>Зайцев Тимофей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</si>
</sst>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i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rgb="FF0000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1">
    <xf numFmtId="0" fontId="0" fillId="0" borderId="0" xfId="0"/>
    <xf numFmtId="0" fontId="7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NumberFormat="1"/>
    <xf numFmtId="0" fontId="0" fillId="0" borderId="15" xfId="0" applyNumberFormat="1" applyBorder="1"/>
    <xf numFmtId="0" fontId="7" fillId="0" borderId="15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center"/>
    </xf>
    <xf numFmtId="0" fontId="0" fillId="0" borderId="24" xfId="0" applyNumberFormat="1" applyBorder="1"/>
    <xf numFmtId="0" fontId="0" fillId="0" borderId="25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0" fillId="0" borderId="17" xfId="0" applyNumberFormat="1" applyBorder="1"/>
    <xf numFmtId="0" fontId="1" fillId="0" borderId="1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12" fillId="0" borderId="31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0" fillId="0" borderId="26" xfId="0" applyNumberFormat="1" applyFont="1" applyBorder="1" applyAlignment="1">
      <alignment horizontal="center"/>
    </xf>
    <xf numFmtId="0" fontId="12" fillId="0" borderId="15" xfId="0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0" borderId="11" xfId="0" applyBorder="1"/>
    <xf numFmtId="0" fontId="1" fillId="0" borderId="9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53" xfId="0" applyNumberFormat="1" applyBorder="1"/>
    <xf numFmtId="0" fontId="0" fillId="0" borderId="5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6" fillId="0" borderId="5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54" xfId="0" applyNumberFormat="1" applyFont="1" applyBorder="1" applyAlignment="1">
      <alignment horizontal="center" vertical="center"/>
    </xf>
    <xf numFmtId="164" fontId="0" fillId="0" borderId="31" xfId="0" applyNumberFormat="1" applyFont="1" applyBorder="1"/>
    <xf numFmtId="164" fontId="0" fillId="0" borderId="35" xfId="0" applyNumberFormat="1" applyFont="1" applyBorder="1"/>
    <xf numFmtId="164" fontId="0" fillId="0" borderId="28" xfId="0" applyNumberFormat="1" applyFont="1" applyBorder="1"/>
    <xf numFmtId="164" fontId="0" fillId="0" borderId="35" xfId="0" applyNumberFormat="1" applyFont="1" applyBorder="1" applyAlignment="1">
      <alignment horizontal="right"/>
    </xf>
    <xf numFmtId="164" fontId="7" fillId="0" borderId="31" xfId="0" applyNumberFormat="1" applyFont="1" applyBorder="1" applyAlignment="1">
      <alignment horizontal="right" vertical="center"/>
    </xf>
    <xf numFmtId="164" fontId="7" fillId="0" borderId="55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4" fillId="0" borderId="40" xfId="0" applyNumberFormat="1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64" fontId="0" fillId="0" borderId="31" xfId="0" applyNumberFormat="1" applyBorder="1"/>
    <xf numFmtId="164" fontId="0" fillId="0" borderId="28" xfId="0" applyNumberFormat="1" applyBorder="1"/>
    <xf numFmtId="164" fontId="4" fillId="0" borderId="2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7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8" fillId="0" borderId="5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13" fillId="0" borderId="53" xfId="0" applyNumberFormat="1" applyFont="1" applyBorder="1" applyAlignment="1">
      <alignment vertical="center"/>
    </xf>
    <xf numFmtId="0" fontId="10" fillId="0" borderId="17" xfId="0" applyNumberFormat="1" applyFont="1" applyBorder="1" applyAlignment="1">
      <alignment vertical="center"/>
    </xf>
    <xf numFmtId="0" fontId="1" fillId="0" borderId="24" xfId="0" applyNumberFormat="1" applyFont="1" applyBorder="1"/>
    <xf numFmtId="0" fontId="1" fillId="0" borderId="15" xfId="0" applyNumberFormat="1" applyFont="1" applyBorder="1"/>
    <xf numFmtId="0" fontId="14" fillId="0" borderId="17" xfId="0" applyNumberFormat="1" applyFont="1" applyBorder="1" applyAlignment="1">
      <alignment vertical="center"/>
    </xf>
    <xf numFmtId="0" fontId="1" fillId="0" borderId="17" xfId="0" applyNumberFormat="1" applyFont="1" applyBorder="1"/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2" xfId="0" applyNumberFormat="1" applyFont="1" applyBorder="1"/>
    <xf numFmtId="0" fontId="10" fillId="0" borderId="42" xfId="0" applyNumberFormat="1" applyFont="1" applyBorder="1" applyAlignment="1">
      <alignment vertical="center"/>
    </xf>
    <xf numFmtId="0" fontId="0" fillId="0" borderId="0" xfId="0" applyFont="1"/>
    <xf numFmtId="0" fontId="1" fillId="0" borderId="2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5" fillId="0" borderId="6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64" fontId="16" fillId="0" borderId="5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164" fontId="6" fillId="0" borderId="33" xfId="0" applyNumberFormat="1" applyFont="1" applyBorder="1" applyAlignment="1">
      <alignment horizontal="right" vertical="center"/>
    </xf>
    <xf numFmtId="164" fontId="6" fillId="0" borderId="53" xfId="0" applyNumberFormat="1" applyFont="1" applyBorder="1" applyAlignment="1">
      <alignment horizontal="right" vertical="center"/>
    </xf>
    <xf numFmtId="0" fontId="0" fillId="2" borderId="23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right"/>
    </xf>
    <xf numFmtId="0" fontId="0" fillId="2" borderId="25" xfId="0" applyNumberFormat="1" applyFill="1" applyBorder="1" applyAlignment="1">
      <alignment horizontal="center"/>
    </xf>
    <xf numFmtId="164" fontId="0" fillId="2" borderId="24" xfId="0" applyNumberForma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7" fillId="2" borderId="21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vertical="center"/>
    </xf>
    <xf numFmtId="0" fontId="17" fillId="0" borderId="14" xfId="0" applyNumberFormat="1" applyFont="1" applyBorder="1" applyAlignment="1">
      <alignment vertical="center"/>
    </xf>
    <xf numFmtId="0" fontId="18" fillId="0" borderId="32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vertical="center"/>
    </xf>
    <xf numFmtId="0" fontId="19" fillId="0" borderId="32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right" vertical="center"/>
    </xf>
    <xf numFmtId="164" fontId="20" fillId="0" borderId="3" xfId="0" applyNumberFormat="1" applyFont="1" applyBorder="1" applyAlignment="1">
      <alignment horizontal="right" vertical="center"/>
    </xf>
    <xf numFmtId="0" fontId="21" fillId="0" borderId="7" xfId="0" applyNumberFormat="1" applyFont="1" applyBorder="1" applyAlignment="1">
      <alignment horizontal="center" vertical="center"/>
    </xf>
    <xf numFmtId="0" fontId="17" fillId="0" borderId="53" xfId="0" applyNumberFormat="1" applyFont="1" applyBorder="1" applyAlignment="1">
      <alignment vertical="center"/>
    </xf>
    <xf numFmtId="0" fontId="18" fillId="0" borderId="54" xfId="0" applyNumberFormat="1" applyFont="1" applyBorder="1" applyAlignment="1">
      <alignment horizontal="center" vertical="center"/>
    </xf>
    <xf numFmtId="164" fontId="18" fillId="0" borderId="55" xfId="0" applyNumberFormat="1" applyFont="1" applyBorder="1" applyAlignment="1">
      <alignment vertical="center"/>
    </xf>
    <xf numFmtId="0" fontId="19" fillId="0" borderId="54" xfId="0" applyNumberFormat="1" applyFont="1" applyBorder="1" applyAlignment="1">
      <alignment horizontal="center" vertical="center"/>
    </xf>
    <xf numFmtId="0" fontId="18" fillId="0" borderId="55" xfId="0" applyNumberFormat="1" applyFont="1" applyBorder="1" applyAlignment="1">
      <alignment horizontal="center" vertical="center"/>
    </xf>
    <xf numFmtId="164" fontId="18" fillId="0" borderId="55" xfId="0" applyNumberFormat="1" applyFont="1" applyBorder="1" applyAlignment="1">
      <alignment horizontal="right" vertical="center"/>
    </xf>
    <xf numFmtId="0" fontId="22" fillId="0" borderId="11" xfId="0" applyNumberFormat="1" applyFont="1" applyBorder="1" applyAlignment="1">
      <alignment horizontal="center"/>
    </xf>
    <xf numFmtId="0" fontId="23" fillId="0" borderId="24" xfId="0" applyNumberFormat="1" applyFont="1" applyBorder="1"/>
    <xf numFmtId="0" fontId="23" fillId="0" borderId="43" xfId="0" applyNumberFormat="1" applyFont="1" applyBorder="1" applyAlignment="1">
      <alignment horizontal="center"/>
    </xf>
    <xf numFmtId="164" fontId="23" fillId="0" borderId="30" xfId="0" applyNumberFormat="1" applyFont="1" applyBorder="1"/>
    <xf numFmtId="0" fontId="23" fillId="0" borderId="34" xfId="0" applyNumberFormat="1" applyFont="1" applyBorder="1" applyAlignment="1">
      <alignment horizontal="center"/>
    </xf>
    <xf numFmtId="0" fontId="23" fillId="0" borderId="35" xfId="0" applyNumberFormat="1" applyFont="1" applyBorder="1" applyAlignment="1">
      <alignment horizontal="center"/>
    </xf>
    <xf numFmtId="164" fontId="23" fillId="0" borderId="35" xfId="0" applyNumberFormat="1" applyFont="1" applyBorder="1" applyAlignment="1">
      <alignment horizontal="right"/>
    </xf>
    <xf numFmtId="164" fontId="23" fillId="0" borderId="30" xfId="0" applyNumberFormat="1" applyFont="1" applyBorder="1" applyAlignment="1">
      <alignment horizontal="right"/>
    </xf>
    <xf numFmtId="0" fontId="23" fillId="0" borderId="20" xfId="0" applyNumberFormat="1" applyFont="1" applyBorder="1" applyAlignment="1">
      <alignment horizontal="center"/>
    </xf>
    <xf numFmtId="164" fontId="23" fillId="0" borderId="18" xfId="0" applyNumberFormat="1" applyFont="1" applyBorder="1" applyAlignment="1">
      <alignment horizontal="right"/>
    </xf>
    <xf numFmtId="164" fontId="20" fillId="0" borderId="4" xfId="0" applyNumberFormat="1" applyFont="1" applyBorder="1" applyAlignment="1">
      <alignment horizontal="right" vertical="center"/>
    </xf>
    <xf numFmtId="0" fontId="24" fillId="0" borderId="8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 vertical="center"/>
    </xf>
    <xf numFmtId="0" fontId="23" fillId="0" borderId="32" xfId="0" applyNumberFormat="1" applyFont="1" applyBorder="1" applyAlignment="1">
      <alignment horizontal="center"/>
    </xf>
    <xf numFmtId="164" fontId="23" fillId="0" borderId="28" xfId="0" applyNumberFormat="1" applyFont="1" applyBorder="1"/>
    <xf numFmtId="0" fontId="19" fillId="0" borderId="36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/>
    </xf>
    <xf numFmtId="0" fontId="23" fillId="0" borderId="36" xfId="0" applyNumberFormat="1" applyFont="1" applyBorder="1" applyAlignment="1">
      <alignment horizontal="center"/>
    </xf>
    <xf numFmtId="164" fontId="23" fillId="0" borderId="28" xfId="0" applyNumberFormat="1" applyFont="1" applyBorder="1" applyAlignment="1">
      <alignment horizontal="right"/>
    </xf>
    <xf numFmtId="164" fontId="23" fillId="0" borderId="15" xfId="0" applyNumberFormat="1" applyFont="1" applyBorder="1" applyAlignment="1">
      <alignment horizontal="right"/>
    </xf>
    <xf numFmtId="164" fontId="23" fillId="0" borderId="33" xfId="0" applyNumberFormat="1" applyFont="1" applyBorder="1" applyAlignment="1">
      <alignment horizontal="right"/>
    </xf>
    <xf numFmtId="0" fontId="23" fillId="0" borderId="13" xfId="0" applyNumberFormat="1" applyFont="1" applyBorder="1" applyAlignment="1">
      <alignment horizontal="center"/>
    </xf>
    <xf numFmtId="0" fontId="24" fillId="0" borderId="7" xfId="0" applyNumberFormat="1" applyFont="1" applyBorder="1" applyAlignment="1">
      <alignment horizontal="center"/>
    </xf>
    <xf numFmtId="0" fontId="23" fillId="0" borderId="0" xfId="0" applyNumberFormat="1" applyFont="1"/>
    <xf numFmtId="0" fontId="18" fillId="0" borderId="14" xfId="0" applyNumberFormat="1" applyFont="1" applyBorder="1" applyAlignment="1">
      <alignment vertical="center"/>
    </xf>
    <xf numFmtId="164" fontId="23" fillId="0" borderId="33" xfId="0" applyNumberFormat="1" applyFont="1" applyBorder="1"/>
    <xf numFmtId="0" fontId="23" fillId="0" borderId="33" xfId="0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 horizontal="right"/>
    </xf>
    <xf numFmtId="0" fontId="23" fillId="0" borderId="16" xfId="0" applyNumberFormat="1" applyFont="1" applyBorder="1" applyAlignment="1">
      <alignment horizontal="center"/>
    </xf>
    <xf numFmtId="0" fontId="18" fillId="0" borderId="24" xfId="0" applyNumberFormat="1" applyFont="1" applyBorder="1" applyAlignment="1">
      <alignment vertical="center"/>
    </xf>
    <xf numFmtId="164" fontId="23" fillId="0" borderId="35" xfId="0" applyNumberFormat="1" applyFont="1" applyBorder="1"/>
    <xf numFmtId="0" fontId="19" fillId="0" borderId="34" xfId="0" applyNumberFormat="1" applyFont="1" applyBorder="1" applyAlignment="1">
      <alignment horizontal="center" vertical="center"/>
    </xf>
    <xf numFmtId="164" fontId="23" fillId="0" borderId="24" xfId="0" applyNumberFormat="1" applyFont="1" applyBorder="1" applyAlignment="1">
      <alignment horizontal="right"/>
    </xf>
    <xf numFmtId="0" fontId="23" fillId="0" borderId="25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164" fontId="1" fillId="0" borderId="35" xfId="0" applyNumberFormat="1" applyFont="1" applyBorder="1"/>
    <xf numFmtId="0" fontId="1" fillId="0" borderId="35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right"/>
    </xf>
    <xf numFmtId="164" fontId="0" fillId="0" borderId="55" xfId="0" applyNumberFormat="1" applyFont="1" applyBorder="1"/>
    <xf numFmtId="0" fontId="23" fillId="0" borderId="53" xfId="0" applyNumberFormat="1" applyFont="1" applyBorder="1"/>
    <xf numFmtId="0" fontId="23" fillId="0" borderId="54" xfId="0" applyNumberFormat="1" applyFont="1" applyBorder="1" applyAlignment="1">
      <alignment horizontal="center"/>
    </xf>
    <xf numFmtId="164" fontId="23" fillId="0" borderId="55" xfId="0" applyNumberFormat="1" applyFont="1" applyBorder="1"/>
    <xf numFmtId="0" fontId="23" fillId="0" borderId="55" xfId="0" applyNumberFormat="1" applyFont="1" applyBorder="1" applyAlignment="1">
      <alignment horizontal="center"/>
    </xf>
    <xf numFmtId="164" fontId="23" fillId="0" borderId="55" xfId="0" applyNumberFormat="1" applyFont="1" applyBorder="1" applyAlignment="1">
      <alignment horizontal="right"/>
    </xf>
    <xf numFmtId="0" fontId="23" fillId="0" borderId="56" xfId="0" applyNumberFormat="1" applyFont="1" applyBorder="1" applyAlignment="1">
      <alignment horizontal="center"/>
    </xf>
    <xf numFmtId="164" fontId="23" fillId="0" borderId="53" xfId="0" applyNumberFormat="1" applyFont="1" applyBorder="1" applyAlignment="1">
      <alignment horizontal="right"/>
    </xf>
    <xf numFmtId="0" fontId="25" fillId="0" borderId="7" xfId="0" applyNumberFormat="1" applyFont="1" applyBorder="1" applyAlignment="1">
      <alignment horizontal="center"/>
    </xf>
    <xf numFmtId="0" fontId="25" fillId="0" borderId="8" xfId="0" applyNumberFormat="1" applyFont="1" applyBorder="1" applyAlignment="1">
      <alignment horizontal="center"/>
    </xf>
    <xf numFmtId="0" fontId="23" fillId="0" borderId="17" xfId="0" applyNumberFormat="1" applyFont="1" applyBorder="1"/>
    <xf numFmtId="0" fontId="23" fillId="0" borderId="21" xfId="0" applyNumberFormat="1" applyFont="1" applyBorder="1" applyAlignment="1">
      <alignment horizontal="center"/>
    </xf>
    <xf numFmtId="164" fontId="23" fillId="0" borderId="31" xfId="0" applyNumberFormat="1" applyFont="1" applyBorder="1"/>
    <xf numFmtId="0" fontId="23" fillId="0" borderId="31" xfId="0" applyNumberFormat="1" applyFont="1" applyBorder="1" applyAlignment="1">
      <alignment horizontal="center"/>
    </xf>
    <xf numFmtId="164" fontId="23" fillId="0" borderId="31" xfId="0" applyNumberFormat="1" applyFont="1" applyBorder="1" applyAlignment="1">
      <alignment horizontal="right"/>
    </xf>
    <xf numFmtId="0" fontId="23" fillId="0" borderId="23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 horizontal="right"/>
    </xf>
    <xf numFmtId="164" fontId="20" fillId="0" borderId="2" xfId="0" applyNumberFormat="1" applyFont="1" applyBorder="1" applyAlignment="1">
      <alignment horizontal="right" vertical="center"/>
    </xf>
    <xf numFmtId="0" fontId="25" fillId="0" borderId="6" xfId="0" applyNumberFormat="1" applyFont="1" applyBorder="1" applyAlignment="1">
      <alignment horizontal="center"/>
    </xf>
    <xf numFmtId="49" fontId="24" fillId="0" borderId="6" xfId="0" applyNumberFormat="1" applyFont="1" applyBorder="1" applyAlignment="1">
      <alignment horizontal="center"/>
    </xf>
    <xf numFmtId="0" fontId="23" fillId="0" borderId="15" xfId="0" applyNumberFormat="1" applyFont="1" applyBorder="1"/>
    <xf numFmtId="0" fontId="23" fillId="0" borderId="48" xfId="0" applyNumberFormat="1" applyFont="1" applyFill="1" applyBorder="1"/>
    <xf numFmtId="0" fontId="23" fillId="0" borderId="21" xfId="0" applyNumberFormat="1" applyFont="1" applyBorder="1"/>
    <xf numFmtId="0" fontId="23" fillId="0" borderId="31" xfId="0" applyNumberFormat="1" applyFont="1" applyBorder="1"/>
    <xf numFmtId="164" fontId="20" fillId="0" borderId="40" xfId="0" applyNumberFormat="1" applyFont="1" applyBorder="1" applyAlignment="1">
      <alignment horizontal="right" vertical="center"/>
    </xf>
    <xf numFmtId="0" fontId="23" fillId="0" borderId="10" xfId="0" applyNumberFormat="1" applyFont="1" applyFill="1" applyBorder="1"/>
    <xf numFmtId="0" fontId="23" fillId="0" borderId="54" xfId="0" applyNumberFormat="1" applyFont="1" applyBorder="1"/>
    <xf numFmtId="0" fontId="23" fillId="0" borderId="55" xfId="0" applyNumberFormat="1" applyFont="1" applyBorder="1"/>
    <xf numFmtId="49" fontId="24" fillId="0" borderId="7" xfId="0" applyNumberFormat="1" applyFont="1" applyBorder="1" applyAlignment="1">
      <alignment horizontal="center"/>
    </xf>
    <xf numFmtId="0" fontId="23" fillId="0" borderId="52" xfId="0" applyNumberFormat="1" applyFont="1" applyFill="1" applyBorder="1"/>
    <xf numFmtId="0" fontId="23" fillId="0" borderId="34" xfId="0" applyNumberFormat="1" applyFont="1" applyBorder="1"/>
    <xf numFmtId="0" fontId="23" fillId="0" borderId="35" xfId="0" applyNumberFormat="1" applyFont="1" applyBorder="1"/>
    <xf numFmtId="164" fontId="20" fillId="0" borderId="42" xfId="0" applyNumberFormat="1" applyFont="1" applyBorder="1" applyAlignment="1">
      <alignment horizontal="right" vertical="center"/>
    </xf>
    <xf numFmtId="0" fontId="22" fillId="0" borderId="37" xfId="0" applyNumberFormat="1" applyFont="1" applyBorder="1"/>
    <xf numFmtId="0" fontId="18" fillId="0" borderId="48" xfId="0" applyNumberFormat="1" applyFont="1" applyBorder="1" applyAlignment="1">
      <alignment vertical="center"/>
    </xf>
    <xf numFmtId="0" fontId="19" fillId="0" borderId="21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/>
    </xf>
    <xf numFmtId="0" fontId="18" fillId="0" borderId="52" xfId="0" applyNumberFormat="1" applyFont="1" applyFill="1" applyBorder="1" applyAlignment="1">
      <alignment vertical="center"/>
    </xf>
    <xf numFmtId="0" fontId="1" fillId="0" borderId="21" xfId="0" applyNumberFormat="1" applyFont="1" applyBorder="1" applyAlignment="1">
      <alignment horizontal="center"/>
    </xf>
    <xf numFmtId="164" fontId="1" fillId="0" borderId="31" xfId="0" applyNumberFormat="1" applyFont="1" applyBorder="1"/>
    <xf numFmtId="0" fontId="1" fillId="0" borderId="31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right"/>
    </xf>
    <xf numFmtId="0" fontId="1" fillId="0" borderId="36" xfId="0" applyNumberFormat="1" applyFont="1" applyBorder="1" applyAlignment="1">
      <alignment horizontal="center"/>
    </xf>
    <xf numFmtId="164" fontId="1" fillId="0" borderId="28" xfId="0" applyNumberFormat="1" applyFont="1" applyBorder="1"/>
    <xf numFmtId="0" fontId="1" fillId="0" borderId="28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right"/>
    </xf>
    <xf numFmtId="164" fontId="10" fillId="0" borderId="31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/>
    </xf>
    <xf numFmtId="0" fontId="1" fillId="0" borderId="23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right" vertical="center"/>
    </xf>
    <xf numFmtId="164" fontId="1" fillId="0" borderId="28" xfId="0" applyNumberFormat="1" applyFont="1" applyBorder="1" applyAlignment="1">
      <alignment horizontal="right" vertical="center"/>
    </xf>
    <xf numFmtId="0" fontId="23" fillId="0" borderId="40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7" fillId="0" borderId="17" xfId="0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164" fontId="23" fillId="0" borderId="31" xfId="0" applyNumberFormat="1" applyFont="1" applyBorder="1" applyAlignment="1">
      <alignment horizontal="right" vertical="center"/>
    </xf>
    <xf numFmtId="0" fontId="23" fillId="0" borderId="42" xfId="0" applyFont="1" applyBorder="1" applyAlignment="1">
      <alignment vertical="center"/>
    </xf>
    <xf numFmtId="0" fontId="23" fillId="0" borderId="24" xfId="0" applyNumberFormat="1" applyFont="1" applyBorder="1" applyAlignment="1">
      <alignment horizontal="center"/>
    </xf>
    <xf numFmtId="164" fontId="20" fillId="0" borderId="22" xfId="0" applyNumberFormat="1" applyFont="1" applyBorder="1" applyAlignment="1">
      <alignment horizontal="right" vertical="center"/>
    </xf>
    <xf numFmtId="0" fontId="10" fillId="0" borderId="23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right" vertical="center"/>
    </xf>
    <xf numFmtId="0" fontId="23" fillId="0" borderId="9" xfId="0" applyNumberFormat="1" applyFont="1" applyFill="1" applyBorder="1"/>
    <xf numFmtId="0" fontId="23" fillId="0" borderId="21" xfId="0" applyFont="1" applyBorder="1"/>
    <xf numFmtId="0" fontId="23" fillId="0" borderId="31" xfId="0" applyFont="1" applyBorder="1"/>
    <xf numFmtId="0" fontId="23" fillId="0" borderId="2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4" fillId="0" borderId="6" xfId="0" applyFont="1" applyBorder="1" applyAlignment="1">
      <alignment horizontal="center"/>
    </xf>
    <xf numFmtId="0" fontId="23" fillId="0" borderId="11" xfId="0" applyNumberFormat="1" applyFont="1" applyFill="1" applyBorder="1"/>
    <xf numFmtId="0" fontId="23" fillId="0" borderId="34" xfId="0" applyFont="1" applyBorder="1"/>
    <xf numFmtId="0" fontId="23" fillId="0" borderId="35" xfId="0" applyFont="1" applyBorder="1"/>
    <xf numFmtId="0" fontId="23" fillId="0" borderId="3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4" xfId="0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3" fillId="0" borderId="22" xfId="0" applyNumberFormat="1" applyFont="1" applyBorder="1"/>
    <xf numFmtId="0" fontId="23" fillId="0" borderId="15" xfId="0" applyNumberFormat="1" applyFont="1" applyBorder="1" applyAlignment="1">
      <alignment horizontal="right"/>
    </xf>
    <xf numFmtId="0" fontId="23" fillId="0" borderId="42" xfId="0" applyNumberFormat="1" applyFont="1" applyBorder="1"/>
    <xf numFmtId="0" fontId="23" fillId="0" borderId="24" xfId="0" applyNumberFormat="1" applyFont="1" applyBorder="1" applyAlignment="1">
      <alignment horizontal="right"/>
    </xf>
    <xf numFmtId="0" fontId="18" fillId="0" borderId="40" xfId="0" applyFont="1" applyBorder="1" applyAlignment="1">
      <alignment vertical="center"/>
    </xf>
    <xf numFmtId="0" fontId="26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right" vertical="center"/>
    </xf>
    <xf numFmtId="0" fontId="23" fillId="0" borderId="31" xfId="0" applyNumberFormat="1" applyFont="1" applyBorder="1" applyAlignment="1">
      <alignment horizontal="right"/>
    </xf>
    <xf numFmtId="0" fontId="23" fillId="0" borderId="17" xfId="0" applyNumberFormat="1" applyFont="1" applyBorder="1" applyAlignment="1">
      <alignment horizontal="right"/>
    </xf>
    <xf numFmtId="0" fontId="23" fillId="0" borderId="50" xfId="0" applyNumberFormat="1" applyFont="1" applyBorder="1"/>
    <xf numFmtId="0" fontId="23" fillId="0" borderId="53" xfId="0" applyNumberFormat="1" applyFont="1" applyBorder="1" applyAlignment="1">
      <alignment horizontal="center"/>
    </xf>
    <xf numFmtId="0" fontId="23" fillId="0" borderId="30" xfId="0" applyNumberFormat="1" applyFont="1" applyBorder="1" applyAlignment="1">
      <alignment horizontal="right"/>
    </xf>
    <xf numFmtId="0" fontId="23" fillId="0" borderId="18" xfId="0" applyNumberFormat="1" applyFont="1" applyBorder="1" applyAlignment="1">
      <alignment horizontal="right"/>
    </xf>
    <xf numFmtId="0" fontId="18" fillId="0" borderId="23" xfId="0" applyNumberFormat="1" applyFont="1" applyFill="1" applyBorder="1" applyAlignment="1">
      <alignment vertical="center"/>
    </xf>
    <xf numFmtId="0" fontId="23" fillId="0" borderId="38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 vertical="center"/>
    </xf>
    <xf numFmtId="0" fontId="18" fillId="0" borderId="57" xfId="0" applyNumberFormat="1" applyFont="1" applyBorder="1" applyAlignment="1">
      <alignment vertical="center"/>
    </xf>
    <xf numFmtId="0" fontId="23" fillId="0" borderId="7" xfId="0" applyNumberFormat="1" applyFont="1" applyBorder="1" applyAlignment="1">
      <alignment horizontal="center"/>
    </xf>
    <xf numFmtId="0" fontId="23" fillId="0" borderId="55" xfId="0" applyNumberFormat="1" applyFont="1" applyBorder="1" applyAlignment="1">
      <alignment horizontal="right"/>
    </xf>
    <xf numFmtId="0" fontId="23" fillId="0" borderId="53" xfId="0" applyNumberFormat="1" applyFont="1" applyBorder="1" applyAlignment="1">
      <alignment horizontal="right"/>
    </xf>
    <xf numFmtId="164" fontId="20" fillId="0" borderId="41" xfId="0" applyNumberFormat="1" applyFont="1" applyBorder="1" applyAlignment="1">
      <alignment horizontal="right" vertical="center"/>
    </xf>
    <xf numFmtId="0" fontId="18" fillId="0" borderId="60" xfId="0" applyNumberFormat="1" applyFont="1" applyFill="1" applyBorder="1" applyAlignment="1">
      <alignment vertical="center"/>
    </xf>
    <xf numFmtId="0" fontId="23" fillId="0" borderId="37" xfId="0" applyNumberFormat="1" applyFont="1" applyBorder="1" applyAlignment="1">
      <alignment horizontal="center"/>
    </xf>
    <xf numFmtId="0" fontId="23" fillId="0" borderId="35" xfId="0" applyNumberFormat="1" applyFont="1" applyBorder="1" applyAlignment="1">
      <alignment horizontal="right"/>
    </xf>
    <xf numFmtId="0" fontId="7" fillId="2" borderId="32" xfId="0" applyFont="1" applyFill="1" applyBorder="1" applyAlignment="1">
      <alignment horizontal="center" vertical="center"/>
    </xf>
    <xf numFmtId="0" fontId="0" fillId="2" borderId="34" xfId="0" applyNumberFormat="1" applyFont="1" applyFill="1" applyBorder="1" applyAlignment="1">
      <alignment horizontal="center"/>
    </xf>
    <xf numFmtId="0" fontId="7" fillId="2" borderId="23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right" vertical="center"/>
    </xf>
    <xf numFmtId="0" fontId="0" fillId="2" borderId="25" xfId="0" applyNumberFormat="1" applyFont="1" applyFill="1" applyBorder="1" applyAlignment="1">
      <alignment horizontal="center"/>
    </xf>
    <xf numFmtId="164" fontId="0" fillId="2" borderId="35" xfId="0" applyNumberFormat="1" applyFont="1" applyFill="1" applyBorder="1" applyAlignment="1">
      <alignment horizontal="right"/>
    </xf>
    <xf numFmtId="164" fontId="0" fillId="2" borderId="33" xfId="0" applyNumberFormat="1" applyFont="1" applyFill="1" applyBorder="1" applyAlignment="1">
      <alignment horizontal="right" vertical="center"/>
    </xf>
    <xf numFmtId="164" fontId="0" fillId="0" borderId="27" xfId="0" applyNumberFormat="1" applyFont="1" applyBorder="1" applyAlignment="1">
      <alignment horizontal="right"/>
    </xf>
    <xf numFmtId="0" fontId="0" fillId="2" borderId="23" xfId="0" applyNumberFormat="1" applyFont="1" applyFill="1" applyBorder="1" applyAlignment="1">
      <alignment horizontal="center"/>
    </xf>
    <xf numFmtId="164" fontId="0" fillId="2" borderId="31" xfId="0" applyNumberFormat="1" applyFont="1" applyFill="1" applyBorder="1" applyAlignment="1">
      <alignment horizontal="right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right" vertical="center"/>
    </xf>
    <xf numFmtId="0" fontId="1" fillId="0" borderId="44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right"/>
    </xf>
    <xf numFmtId="0" fontId="23" fillId="0" borderId="23" xfId="0" applyFont="1" applyBorder="1"/>
    <xf numFmtId="0" fontId="23" fillId="0" borderId="17" xfId="0" applyFont="1" applyBorder="1"/>
    <xf numFmtId="0" fontId="23" fillId="0" borderId="0" xfId="0" applyFont="1"/>
    <xf numFmtId="0" fontId="23" fillId="0" borderId="25" xfId="0" applyFont="1" applyBorder="1"/>
    <xf numFmtId="0" fontId="23" fillId="0" borderId="24" xfId="0" applyFont="1" applyBorder="1"/>
    <xf numFmtId="0" fontId="23" fillId="0" borderId="40" xfId="0" applyNumberFormat="1" applyFont="1" applyFill="1" applyBorder="1"/>
    <xf numFmtId="0" fontId="25" fillId="0" borderId="6" xfId="0" applyFont="1" applyBorder="1" applyAlignment="1">
      <alignment horizontal="center"/>
    </xf>
    <xf numFmtId="0" fontId="23" fillId="0" borderId="4" xfId="0" applyNumberFormat="1" applyFont="1" applyFill="1" applyBorder="1"/>
    <xf numFmtId="0" fontId="25" fillId="0" borderId="8" xfId="0" applyFont="1" applyBorder="1" applyAlignment="1">
      <alignment horizontal="center"/>
    </xf>
    <xf numFmtId="0" fontId="23" fillId="0" borderId="40" xfId="0" applyNumberFormat="1" applyFont="1" applyBorder="1"/>
    <xf numFmtId="0" fontId="23" fillId="0" borderId="15" xfId="0" applyNumberFormat="1" applyFont="1" applyBorder="1" applyAlignment="1">
      <alignment horizontal="center"/>
    </xf>
    <xf numFmtId="0" fontId="23" fillId="0" borderId="4" xfId="0" applyNumberFormat="1" applyFont="1" applyBorder="1"/>
    <xf numFmtId="0" fontId="18" fillId="0" borderId="2" xfId="0" applyNumberFormat="1" applyFont="1" applyFill="1" applyBorder="1" applyAlignment="1">
      <alignment vertical="center"/>
    </xf>
    <xf numFmtId="0" fontId="23" fillId="0" borderId="19" xfId="0" applyFont="1" applyBorder="1"/>
    <xf numFmtId="0" fontId="23" fillId="0" borderId="6" xfId="0" applyFont="1" applyBorder="1"/>
    <xf numFmtId="0" fontId="23" fillId="0" borderId="19" xfId="0" applyFont="1" applyBorder="1" applyAlignment="1">
      <alignment horizontal="center"/>
    </xf>
    <xf numFmtId="164" fontId="23" fillId="0" borderId="6" xfId="0" applyNumberFormat="1" applyFont="1" applyBorder="1" applyAlignment="1">
      <alignment horizontal="right"/>
    </xf>
    <xf numFmtId="0" fontId="23" fillId="0" borderId="59" xfId="0" applyFont="1" applyBorder="1" applyAlignment="1">
      <alignment horizontal="center"/>
    </xf>
    <xf numFmtId="164" fontId="23" fillId="0" borderId="58" xfId="0" applyNumberFormat="1" applyFont="1" applyFill="1" applyBorder="1" applyAlignment="1">
      <alignment horizontal="right"/>
    </xf>
    <xf numFmtId="0" fontId="23" fillId="0" borderId="61" xfId="0" applyFont="1" applyBorder="1" applyAlignment="1">
      <alignment horizontal="center"/>
    </xf>
    <xf numFmtId="0" fontId="18" fillId="0" borderId="41" xfId="0" applyNumberFormat="1" applyFont="1" applyFill="1" applyBorder="1" applyAlignment="1">
      <alignment vertical="center"/>
    </xf>
    <xf numFmtId="0" fontId="23" fillId="0" borderId="32" xfId="0" applyFont="1" applyBorder="1"/>
    <xf numFmtId="0" fontId="23" fillId="0" borderId="33" xfId="0" applyFont="1" applyBorder="1"/>
    <xf numFmtId="0" fontId="23" fillId="0" borderId="3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64" fontId="23" fillId="0" borderId="14" xfId="0" applyNumberFormat="1" applyFont="1" applyFill="1" applyBorder="1" applyAlignment="1">
      <alignment horizontal="right"/>
    </xf>
    <xf numFmtId="164" fontId="23" fillId="0" borderId="12" xfId="0" applyNumberFormat="1" applyFont="1" applyBorder="1" applyAlignment="1">
      <alignment horizontal="right"/>
    </xf>
    <xf numFmtId="0" fontId="25" fillId="0" borderId="33" xfId="0" applyFont="1" applyBorder="1" applyAlignment="1">
      <alignment horizontal="center"/>
    </xf>
    <xf numFmtId="0" fontId="18" fillId="0" borderId="4" xfId="0" applyNumberFormat="1" applyFont="1" applyFill="1" applyBorder="1" applyAlignment="1">
      <alignment vertical="center"/>
    </xf>
    <xf numFmtId="0" fontId="23" fillId="0" borderId="44" xfId="0" applyFont="1" applyBorder="1"/>
    <xf numFmtId="0" fontId="23" fillId="0" borderId="8" xfId="0" applyFont="1" applyBorder="1"/>
    <xf numFmtId="0" fontId="23" fillId="0" borderId="44" xfId="0" applyFont="1" applyBorder="1" applyAlignment="1">
      <alignment horizontal="center"/>
    </xf>
    <xf numFmtId="164" fontId="23" fillId="0" borderId="8" xfId="0" applyNumberFormat="1" applyFont="1" applyBorder="1" applyAlignment="1">
      <alignment horizontal="right"/>
    </xf>
    <xf numFmtId="0" fontId="23" fillId="0" borderId="60" xfId="0" applyFont="1" applyBorder="1" applyAlignment="1">
      <alignment horizontal="center"/>
    </xf>
    <xf numFmtId="164" fontId="23" fillId="0" borderId="26" xfId="0" applyNumberFormat="1" applyFont="1" applyFill="1" applyBorder="1" applyAlignment="1">
      <alignment horizontal="right"/>
    </xf>
    <xf numFmtId="0" fontId="23" fillId="0" borderId="45" xfId="0" applyFont="1" applyBorder="1" applyAlignment="1">
      <alignment horizontal="center"/>
    </xf>
    <xf numFmtId="0" fontId="23" fillId="0" borderId="41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right" vertical="center"/>
    </xf>
    <xf numFmtId="0" fontId="18" fillId="0" borderId="32" xfId="0" applyFont="1" applyBorder="1" applyAlignment="1">
      <alignment horizontal="center" vertical="center"/>
    </xf>
    <xf numFmtId="164" fontId="23" fillId="0" borderId="33" xfId="0" applyNumberFormat="1" applyFont="1" applyBorder="1" applyAlignment="1">
      <alignment horizontal="right" vertical="center"/>
    </xf>
    <xf numFmtId="0" fontId="18" fillId="0" borderId="42" xfId="0" applyNumberFormat="1" applyFont="1" applyBorder="1" applyAlignment="1">
      <alignment vertical="center"/>
    </xf>
    <xf numFmtId="1" fontId="23" fillId="0" borderId="35" xfId="0" applyNumberFormat="1" applyFont="1" applyBorder="1" applyAlignment="1">
      <alignment horizontal="right"/>
    </xf>
    <xf numFmtId="1" fontId="23" fillId="0" borderId="33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right" vertical="center"/>
    </xf>
    <xf numFmtId="164" fontId="18" fillId="0" borderId="8" xfId="0" applyNumberFormat="1" applyFont="1" applyBorder="1" applyAlignment="1">
      <alignment vertical="center"/>
    </xf>
    <xf numFmtId="164" fontId="28" fillId="0" borderId="5" xfId="0" applyNumberFormat="1" applyFont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23" fillId="0" borderId="1" xfId="0" applyFont="1" applyBorder="1"/>
    <xf numFmtId="164" fontId="23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164" fontId="23" fillId="0" borderId="1" xfId="0" applyNumberFormat="1" applyFont="1" applyBorder="1"/>
    <xf numFmtId="164" fontId="2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3" fillId="0" borderId="17" xfId="0" applyNumberFormat="1" applyFont="1" applyBorder="1" applyAlignment="1">
      <alignment vertical="center"/>
    </xf>
    <xf numFmtId="0" fontId="0" fillId="0" borderId="55" xfId="0" applyNumberFormat="1" applyBorder="1" applyAlignment="1">
      <alignment horizontal="center"/>
    </xf>
    <xf numFmtId="164" fontId="0" fillId="0" borderId="17" xfId="0" applyNumberFormat="1" applyBorder="1"/>
    <xf numFmtId="164" fontId="0" fillId="0" borderId="24" xfId="0" applyNumberFormat="1" applyBorder="1"/>
    <xf numFmtId="164" fontId="0" fillId="0" borderId="15" xfId="0" applyNumberFormat="1" applyBorder="1"/>
    <xf numFmtId="164" fontId="6" fillId="0" borderId="17" xfId="0" applyNumberFormat="1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/>
    </xf>
    <xf numFmtId="164" fontId="0" fillId="0" borderId="53" xfId="0" applyNumberFormat="1" applyBorder="1"/>
    <xf numFmtId="0" fontId="2" fillId="0" borderId="4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>
      <selection activeCell="S29" sqref="S29"/>
    </sheetView>
  </sheetViews>
  <sheetFormatPr defaultRowHeight="15" x14ac:dyDescent="0.25"/>
  <cols>
    <col min="1" max="1" width="9.140625" style="3"/>
    <col min="2" max="2" width="42.7109375" style="3" customWidth="1"/>
    <col min="3" max="16384" width="9.140625" style="3"/>
  </cols>
  <sheetData>
    <row r="1" spans="1:16" ht="18.75" x14ac:dyDescent="0.25">
      <c r="A1" s="408" t="s">
        <v>132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ht="18.75" x14ac:dyDescent="0.25">
      <c r="A2" s="408" t="s">
        <v>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ht="15.75" thickBot="1" x14ac:dyDescent="0.3"/>
    <row r="4" spans="1:16" x14ac:dyDescent="0.25">
      <c r="A4" s="409" t="s">
        <v>1</v>
      </c>
      <c r="B4" s="412" t="s">
        <v>2</v>
      </c>
      <c r="C4" s="400" t="s">
        <v>116</v>
      </c>
      <c r="D4" s="401"/>
      <c r="E4" s="400" t="s">
        <v>3</v>
      </c>
      <c r="F4" s="401"/>
      <c r="G4" s="400" t="s">
        <v>5</v>
      </c>
      <c r="H4" s="401"/>
      <c r="I4" s="400" t="s">
        <v>8</v>
      </c>
      <c r="J4" s="401"/>
      <c r="K4" s="400" t="s">
        <v>11</v>
      </c>
      <c r="L4" s="401"/>
      <c r="M4" s="394" t="s">
        <v>14</v>
      </c>
      <c r="N4" s="395"/>
      <c r="O4" s="402" t="s">
        <v>15</v>
      </c>
      <c r="P4" s="405" t="s">
        <v>16</v>
      </c>
    </row>
    <row r="5" spans="1:16" x14ac:dyDescent="0.25">
      <c r="A5" s="410"/>
      <c r="B5" s="413"/>
      <c r="C5" s="398" t="s">
        <v>115</v>
      </c>
      <c r="D5" s="399"/>
      <c r="E5" s="398" t="s">
        <v>6</v>
      </c>
      <c r="F5" s="399"/>
      <c r="G5" s="398" t="s">
        <v>9</v>
      </c>
      <c r="H5" s="399"/>
      <c r="I5" s="398" t="s">
        <v>12</v>
      </c>
      <c r="J5" s="399"/>
      <c r="K5" s="398" t="s">
        <v>100</v>
      </c>
      <c r="L5" s="399"/>
      <c r="M5" s="396" t="s">
        <v>124</v>
      </c>
      <c r="N5" s="397"/>
      <c r="O5" s="403"/>
      <c r="P5" s="406"/>
    </row>
    <row r="6" spans="1:16" x14ac:dyDescent="0.25">
      <c r="A6" s="410"/>
      <c r="B6" s="413"/>
      <c r="C6" s="398" t="s">
        <v>4</v>
      </c>
      <c r="D6" s="399"/>
      <c r="E6" s="398" t="s">
        <v>7</v>
      </c>
      <c r="F6" s="399"/>
      <c r="G6" s="398" t="s">
        <v>10</v>
      </c>
      <c r="H6" s="399"/>
      <c r="I6" s="398" t="s">
        <v>13</v>
      </c>
      <c r="J6" s="399"/>
      <c r="K6" s="398" t="s">
        <v>101</v>
      </c>
      <c r="L6" s="399"/>
      <c r="M6" s="396" t="s">
        <v>125</v>
      </c>
      <c r="N6" s="397"/>
      <c r="O6" s="403"/>
      <c r="P6" s="406"/>
    </row>
    <row r="7" spans="1:16" ht="15.75" thickBot="1" x14ac:dyDescent="0.3">
      <c r="A7" s="411"/>
      <c r="B7" s="414"/>
      <c r="C7" s="15" t="s">
        <v>17</v>
      </c>
      <c r="D7" s="16" t="s">
        <v>18</v>
      </c>
      <c r="E7" s="15" t="s">
        <v>17</v>
      </c>
      <c r="F7" s="16" t="s">
        <v>18</v>
      </c>
      <c r="G7" s="15" t="s">
        <v>17</v>
      </c>
      <c r="H7" s="16" t="s">
        <v>18</v>
      </c>
      <c r="I7" s="15" t="s">
        <v>17</v>
      </c>
      <c r="J7" s="16" t="s">
        <v>18</v>
      </c>
      <c r="K7" s="15" t="s">
        <v>17</v>
      </c>
      <c r="L7" s="16" t="s">
        <v>18</v>
      </c>
      <c r="M7" s="14" t="s">
        <v>17</v>
      </c>
      <c r="N7" s="28" t="s">
        <v>18</v>
      </c>
      <c r="O7" s="404"/>
      <c r="P7" s="407"/>
    </row>
    <row r="8" spans="1:16" x14ac:dyDescent="0.25">
      <c r="A8" s="11">
        <v>1</v>
      </c>
      <c r="B8" s="108" t="s">
        <v>29</v>
      </c>
      <c r="C8" s="237">
        <v>2</v>
      </c>
      <c r="D8" s="238">
        <v>71.7</v>
      </c>
      <c r="E8" s="24">
        <v>2</v>
      </c>
      <c r="F8" s="239"/>
      <c r="G8" s="237">
        <v>1</v>
      </c>
      <c r="H8" s="240">
        <v>100</v>
      </c>
      <c r="I8" s="237">
        <v>1</v>
      </c>
      <c r="J8" s="240">
        <v>100</v>
      </c>
      <c r="K8" s="237">
        <v>1</v>
      </c>
      <c r="L8" s="240">
        <v>100</v>
      </c>
      <c r="M8" s="138">
        <v>4</v>
      </c>
      <c r="N8" s="139">
        <v>45.9</v>
      </c>
      <c r="O8" s="99">
        <f>L8+J8+H8+D8+N8-N8</f>
        <v>371.7</v>
      </c>
      <c r="P8" s="30">
        <v>1</v>
      </c>
    </row>
    <row r="9" spans="1:16" ht="15.75" thickBot="1" x14ac:dyDescent="0.3">
      <c r="A9" s="8"/>
      <c r="B9" s="109" t="s">
        <v>30</v>
      </c>
      <c r="C9" s="193"/>
      <c r="D9" s="194">
        <v>71.7</v>
      </c>
      <c r="E9" s="193"/>
      <c r="F9" s="195"/>
      <c r="G9" s="193"/>
      <c r="H9" s="196">
        <v>100</v>
      </c>
      <c r="I9" s="193"/>
      <c r="J9" s="196">
        <v>100</v>
      </c>
      <c r="K9" s="193"/>
      <c r="L9" s="196">
        <v>100</v>
      </c>
      <c r="M9" s="140"/>
      <c r="N9" s="141">
        <v>45.9</v>
      </c>
      <c r="O9" s="94">
        <f>D9+H9+J9+L9+N9-N9</f>
        <v>371.7</v>
      </c>
      <c r="P9" s="29"/>
    </row>
    <row r="10" spans="1:16" x14ac:dyDescent="0.25">
      <c r="A10" s="13">
        <v>2</v>
      </c>
      <c r="B10" s="110" t="s">
        <v>34</v>
      </c>
      <c r="C10" s="241"/>
      <c r="D10" s="242"/>
      <c r="E10" s="241"/>
      <c r="F10" s="243"/>
      <c r="G10" s="241">
        <v>1</v>
      </c>
      <c r="H10" s="244">
        <v>100</v>
      </c>
      <c r="I10" s="241">
        <v>1</v>
      </c>
      <c r="J10" s="244">
        <v>100</v>
      </c>
      <c r="K10" s="241">
        <v>3</v>
      </c>
      <c r="L10" s="244">
        <v>50</v>
      </c>
      <c r="M10" s="245">
        <v>1</v>
      </c>
      <c r="N10" s="246">
        <v>100</v>
      </c>
      <c r="O10" s="99">
        <f>L10+J10+H10+N10</f>
        <v>350</v>
      </c>
      <c r="P10" s="30">
        <v>2</v>
      </c>
    </row>
    <row r="11" spans="1:16" ht="15.75" thickBot="1" x14ac:dyDescent="0.3">
      <c r="A11" s="8"/>
      <c r="B11" s="109" t="s">
        <v>35</v>
      </c>
      <c r="C11" s="193"/>
      <c r="D11" s="194"/>
      <c r="E11" s="193"/>
      <c r="F11" s="195"/>
      <c r="G11" s="193"/>
      <c r="H11" s="196">
        <v>100</v>
      </c>
      <c r="I11" s="193"/>
      <c r="J11" s="196">
        <v>100</v>
      </c>
      <c r="K11" s="193"/>
      <c r="L11" s="196">
        <v>50</v>
      </c>
      <c r="M11" s="197"/>
      <c r="N11" s="198">
        <v>100</v>
      </c>
      <c r="O11" s="94">
        <f>L11+J11+H11+N11</f>
        <v>350</v>
      </c>
      <c r="P11" s="29"/>
    </row>
    <row r="12" spans="1:16" x14ac:dyDescent="0.25">
      <c r="A12" s="6">
        <v>3</v>
      </c>
      <c r="B12" s="111" t="s">
        <v>27</v>
      </c>
      <c r="C12" s="143">
        <v>4</v>
      </c>
      <c r="D12" s="144">
        <v>31.7</v>
      </c>
      <c r="E12" s="24">
        <v>1</v>
      </c>
      <c r="F12" s="25"/>
      <c r="G12" s="24">
        <v>3</v>
      </c>
      <c r="H12" s="247">
        <v>50</v>
      </c>
      <c r="I12" s="24">
        <v>3</v>
      </c>
      <c r="J12" s="247">
        <v>50</v>
      </c>
      <c r="K12" s="24">
        <v>4</v>
      </c>
      <c r="L12" s="247">
        <v>31.7</v>
      </c>
      <c r="M12" s="106">
        <v>3</v>
      </c>
      <c r="N12" s="248">
        <v>60.4</v>
      </c>
      <c r="O12" s="99">
        <f>D12+H12+J12+L12+N12-D12</f>
        <v>192.1</v>
      </c>
      <c r="P12" s="31">
        <v>3</v>
      </c>
    </row>
    <row r="13" spans="1:16" x14ac:dyDescent="0.25">
      <c r="A13" s="56"/>
      <c r="B13" s="145" t="s">
        <v>103</v>
      </c>
      <c r="C13" s="146"/>
      <c r="D13" s="147">
        <v>31.7</v>
      </c>
      <c r="E13" s="148"/>
      <c r="F13" s="149"/>
      <c r="G13" s="146"/>
      <c r="H13" s="150"/>
      <c r="I13" s="146"/>
      <c r="J13" s="150"/>
      <c r="K13" s="146"/>
      <c r="L13" s="150">
        <v>31.7</v>
      </c>
      <c r="M13" s="129"/>
      <c r="N13" s="136"/>
      <c r="O13" s="151">
        <f>L13+J13+H13+D13</f>
        <v>63.4</v>
      </c>
      <c r="P13" s="152"/>
    </row>
    <row r="14" spans="1:16" x14ac:dyDescent="0.25">
      <c r="A14" s="56"/>
      <c r="B14" s="153" t="s">
        <v>128</v>
      </c>
      <c r="C14" s="154"/>
      <c r="D14" s="155"/>
      <c r="E14" s="156"/>
      <c r="F14" s="157"/>
      <c r="G14" s="154"/>
      <c r="H14" s="158"/>
      <c r="I14" s="154"/>
      <c r="J14" s="158"/>
      <c r="K14" s="154"/>
      <c r="L14" s="158"/>
      <c r="M14" s="60"/>
      <c r="N14" s="137">
        <v>60.4</v>
      </c>
      <c r="O14" s="151">
        <f>N14</f>
        <v>60.4</v>
      </c>
      <c r="P14" s="152"/>
    </row>
    <row r="15" spans="1:16" ht="15.75" thickBot="1" x14ac:dyDescent="0.3">
      <c r="A15" s="159"/>
      <c r="B15" s="160" t="s">
        <v>28</v>
      </c>
      <c r="C15" s="161"/>
      <c r="D15" s="162"/>
      <c r="E15" s="163"/>
      <c r="F15" s="164"/>
      <c r="G15" s="163"/>
      <c r="H15" s="165">
        <v>50</v>
      </c>
      <c r="I15" s="163"/>
      <c r="J15" s="165">
        <v>50</v>
      </c>
      <c r="K15" s="161"/>
      <c r="L15" s="166"/>
      <c r="M15" s="167"/>
      <c r="N15" s="168"/>
      <c r="O15" s="169">
        <f t="shared" ref="O15:O39" si="0">L15+J15+H15</f>
        <v>100</v>
      </c>
      <c r="P15" s="170"/>
    </row>
    <row r="16" spans="1:16" x14ac:dyDescent="0.25">
      <c r="A16" s="11">
        <v>4</v>
      </c>
      <c r="B16" s="108" t="s">
        <v>31</v>
      </c>
      <c r="C16" s="237">
        <v>4</v>
      </c>
      <c r="D16" s="238">
        <v>31.7</v>
      </c>
      <c r="E16" s="24">
        <v>3</v>
      </c>
      <c r="F16" s="239"/>
      <c r="G16" s="237">
        <v>4</v>
      </c>
      <c r="H16" s="240">
        <v>31.7</v>
      </c>
      <c r="I16" s="237"/>
      <c r="J16" s="249"/>
      <c r="K16" s="237">
        <v>2</v>
      </c>
      <c r="L16" s="240">
        <v>71.7</v>
      </c>
      <c r="M16" s="250">
        <v>8</v>
      </c>
      <c r="N16" s="240">
        <v>1</v>
      </c>
      <c r="O16" s="99">
        <f>L16+J16+H16+D16+N16</f>
        <v>136.1</v>
      </c>
      <c r="P16" s="30">
        <v>4</v>
      </c>
    </row>
    <row r="17" spans="1:18" x14ac:dyDescent="0.25">
      <c r="A17" s="13"/>
      <c r="B17" s="171" t="s">
        <v>102</v>
      </c>
      <c r="C17" s="172"/>
      <c r="D17" s="173"/>
      <c r="E17" s="174"/>
      <c r="F17" s="175"/>
      <c r="G17" s="176"/>
      <c r="H17" s="177"/>
      <c r="I17" s="176"/>
      <c r="J17" s="178"/>
      <c r="K17" s="172"/>
      <c r="L17" s="179">
        <v>71.7</v>
      </c>
      <c r="M17" s="180"/>
      <c r="N17" s="177"/>
      <c r="O17" s="151">
        <f t="shared" ref="O17:O22" si="1">L17+J17+H17</f>
        <v>71.7</v>
      </c>
      <c r="P17" s="181"/>
      <c r="Q17" s="182"/>
      <c r="R17" s="182"/>
    </row>
    <row r="18" spans="1:18" x14ac:dyDescent="0.25">
      <c r="A18" s="13"/>
      <c r="B18" s="183" t="s">
        <v>131</v>
      </c>
      <c r="C18" s="176"/>
      <c r="D18" s="184">
        <v>31.7</v>
      </c>
      <c r="E18" s="148"/>
      <c r="F18" s="185"/>
      <c r="G18" s="172"/>
      <c r="H18" s="179"/>
      <c r="I18" s="172"/>
      <c r="J18" s="186"/>
      <c r="K18" s="176"/>
      <c r="L18" s="177"/>
      <c r="M18" s="187"/>
      <c r="N18" s="179">
        <v>1</v>
      </c>
      <c r="O18" s="151">
        <f>D18+N18</f>
        <v>32.700000000000003</v>
      </c>
      <c r="P18" s="181"/>
      <c r="Q18" s="182"/>
      <c r="R18" s="182"/>
    </row>
    <row r="19" spans="1:18" ht="15.75" thickBot="1" x14ac:dyDescent="0.3">
      <c r="A19" s="8"/>
      <c r="B19" s="188" t="s">
        <v>33</v>
      </c>
      <c r="C19" s="163"/>
      <c r="D19" s="189"/>
      <c r="E19" s="190"/>
      <c r="F19" s="164"/>
      <c r="G19" s="163"/>
      <c r="H19" s="165">
        <v>31.7</v>
      </c>
      <c r="I19" s="163"/>
      <c r="J19" s="191"/>
      <c r="K19" s="163"/>
      <c r="L19" s="165"/>
      <c r="M19" s="192"/>
      <c r="N19" s="165"/>
      <c r="O19" s="169">
        <f t="shared" si="1"/>
        <v>31.7</v>
      </c>
      <c r="P19" s="170"/>
      <c r="Q19" s="182"/>
      <c r="R19" s="182"/>
    </row>
    <row r="20" spans="1:18" x14ac:dyDescent="0.25">
      <c r="A20" s="11">
        <v>5</v>
      </c>
      <c r="B20" s="112" t="s">
        <v>36</v>
      </c>
      <c r="C20" s="64"/>
      <c r="D20" s="97"/>
      <c r="E20" s="19"/>
      <c r="F20" s="21"/>
      <c r="G20" s="237">
        <v>5</v>
      </c>
      <c r="H20" s="240">
        <v>15.6</v>
      </c>
      <c r="I20" s="237">
        <v>4</v>
      </c>
      <c r="J20" s="240">
        <v>31.7</v>
      </c>
      <c r="K20" s="237">
        <v>5</v>
      </c>
      <c r="L20" s="240">
        <v>15.6</v>
      </c>
      <c r="M20" s="250">
        <v>7</v>
      </c>
      <c r="N20" s="249">
        <v>10.9</v>
      </c>
      <c r="O20" s="99">
        <f>L20+J20+N20+H20</f>
        <v>73.8</v>
      </c>
      <c r="P20" s="30">
        <v>5</v>
      </c>
    </row>
    <row r="21" spans="1:18" x14ac:dyDescent="0.25">
      <c r="A21" s="13"/>
      <c r="B21" s="200" t="s">
        <v>130</v>
      </c>
      <c r="C21" s="201"/>
      <c r="D21" s="202"/>
      <c r="E21" s="201"/>
      <c r="F21" s="203"/>
      <c r="G21" s="201"/>
      <c r="H21" s="204"/>
      <c r="I21" s="201"/>
      <c r="J21" s="204"/>
      <c r="K21" s="201"/>
      <c r="L21" s="204"/>
      <c r="M21" s="205"/>
      <c r="N21" s="206">
        <v>10.9</v>
      </c>
      <c r="O21" s="151"/>
      <c r="P21" s="207"/>
    </row>
    <row r="22" spans="1:18" ht="15.75" thickBot="1" x14ac:dyDescent="0.3">
      <c r="A22" s="8"/>
      <c r="B22" s="160" t="s">
        <v>37</v>
      </c>
      <c r="C22" s="163"/>
      <c r="D22" s="189"/>
      <c r="E22" s="163"/>
      <c r="F22" s="164"/>
      <c r="G22" s="163"/>
      <c r="H22" s="165">
        <v>15.6</v>
      </c>
      <c r="I22" s="163"/>
      <c r="J22" s="165">
        <v>31.7</v>
      </c>
      <c r="K22" s="163"/>
      <c r="L22" s="165">
        <v>15.6</v>
      </c>
      <c r="M22" s="192"/>
      <c r="N22" s="191"/>
      <c r="O22" s="169">
        <f t="shared" si="1"/>
        <v>62.9</v>
      </c>
      <c r="P22" s="208"/>
    </row>
    <row r="23" spans="1:18" x14ac:dyDescent="0.25">
      <c r="A23" s="13">
        <v>6</v>
      </c>
      <c r="B23" s="233" t="s">
        <v>51</v>
      </c>
      <c r="C23" s="210">
        <v>1</v>
      </c>
      <c r="D23" s="211">
        <v>100</v>
      </c>
      <c r="E23" s="234"/>
      <c r="F23" s="212"/>
      <c r="G23" s="210"/>
      <c r="H23" s="212"/>
      <c r="I23" s="210"/>
      <c r="J23" s="212"/>
      <c r="K23" s="210"/>
      <c r="L23" s="213"/>
      <c r="M23" s="210"/>
      <c r="N23" s="213"/>
      <c r="O23" s="216">
        <f>L23+J23+H23+D23</f>
        <v>100</v>
      </c>
      <c r="P23" s="235"/>
    </row>
    <row r="24" spans="1:18" ht="15.75" thickBot="1" x14ac:dyDescent="0.3">
      <c r="A24" s="45"/>
      <c r="B24" s="236" t="s">
        <v>52</v>
      </c>
      <c r="C24" s="163"/>
      <c r="D24" s="189">
        <v>100</v>
      </c>
      <c r="E24" s="163"/>
      <c r="F24" s="164"/>
      <c r="G24" s="163"/>
      <c r="H24" s="164"/>
      <c r="I24" s="163"/>
      <c r="J24" s="164"/>
      <c r="K24" s="163"/>
      <c r="L24" s="164"/>
      <c r="M24" s="163"/>
      <c r="N24" s="165"/>
      <c r="O24" s="169">
        <f>L24+J24+H24+D24</f>
        <v>100</v>
      </c>
      <c r="P24" s="170"/>
    </row>
    <row r="25" spans="1:18" x14ac:dyDescent="0.25">
      <c r="A25" s="13">
        <v>7</v>
      </c>
      <c r="B25" s="233" t="s">
        <v>126</v>
      </c>
      <c r="C25" s="210"/>
      <c r="D25" s="211"/>
      <c r="E25" s="234"/>
      <c r="F25" s="212"/>
      <c r="G25" s="210"/>
      <c r="H25" s="212"/>
      <c r="I25" s="210"/>
      <c r="J25" s="212"/>
      <c r="K25" s="210"/>
      <c r="L25" s="212"/>
      <c r="M25" s="210">
        <v>2</v>
      </c>
      <c r="N25" s="213">
        <v>77.599999999999994</v>
      </c>
      <c r="O25" s="216">
        <f>N25</f>
        <v>77.599999999999994</v>
      </c>
      <c r="P25" s="235"/>
    </row>
    <row r="26" spans="1:18" ht="15.75" thickBot="1" x14ac:dyDescent="0.3">
      <c r="A26" s="13"/>
      <c r="B26" s="236" t="s">
        <v>127</v>
      </c>
      <c r="C26" s="163"/>
      <c r="D26" s="189"/>
      <c r="E26" s="163"/>
      <c r="F26" s="164"/>
      <c r="G26" s="163"/>
      <c r="H26" s="164"/>
      <c r="I26" s="163"/>
      <c r="J26" s="164"/>
      <c r="K26" s="163"/>
      <c r="L26" s="164"/>
      <c r="M26" s="163"/>
      <c r="N26" s="165">
        <v>77.599999999999994</v>
      </c>
      <c r="O26" s="169">
        <f>N26</f>
        <v>77.599999999999994</v>
      </c>
      <c r="P26" s="170"/>
    </row>
    <row r="27" spans="1:18" x14ac:dyDescent="0.25">
      <c r="A27" s="11">
        <v>8</v>
      </c>
      <c r="B27" s="233" t="s">
        <v>20</v>
      </c>
      <c r="C27" s="210">
        <v>3</v>
      </c>
      <c r="D27" s="211">
        <v>50</v>
      </c>
      <c r="E27" s="234">
        <v>3</v>
      </c>
      <c r="F27" s="212"/>
      <c r="G27" s="210"/>
      <c r="H27" s="212"/>
      <c r="I27" s="210"/>
      <c r="J27" s="212"/>
      <c r="K27" s="210"/>
      <c r="L27" s="213"/>
      <c r="M27" s="210"/>
      <c r="N27" s="213"/>
      <c r="O27" s="216">
        <f>L27+J27+H27+D27</f>
        <v>50</v>
      </c>
      <c r="P27" s="235"/>
    </row>
    <row r="28" spans="1:18" ht="15.75" thickBot="1" x14ac:dyDescent="0.3">
      <c r="A28" s="8"/>
      <c r="B28" s="236" t="s">
        <v>112</v>
      </c>
      <c r="C28" s="163"/>
      <c r="D28" s="189">
        <v>50</v>
      </c>
      <c r="E28" s="163"/>
      <c r="F28" s="164"/>
      <c r="G28" s="163"/>
      <c r="H28" s="164"/>
      <c r="I28" s="163"/>
      <c r="J28" s="164"/>
      <c r="K28" s="163"/>
      <c r="L28" s="165"/>
      <c r="M28" s="163"/>
      <c r="N28" s="165"/>
      <c r="O28" s="169">
        <f>L28+J28+H28+D28</f>
        <v>50</v>
      </c>
      <c r="P28" s="170"/>
    </row>
    <row r="29" spans="1:18" x14ac:dyDescent="0.25">
      <c r="A29" s="13">
        <v>9</v>
      </c>
      <c r="B29" s="220" t="s">
        <v>104</v>
      </c>
      <c r="C29" s="210"/>
      <c r="D29" s="211"/>
      <c r="E29" s="221"/>
      <c r="F29" s="222"/>
      <c r="G29" s="221"/>
      <c r="H29" s="222"/>
      <c r="I29" s="221"/>
      <c r="J29" s="213"/>
      <c r="K29" s="210">
        <v>6</v>
      </c>
      <c r="L29" s="213">
        <v>1</v>
      </c>
      <c r="M29" s="210"/>
      <c r="N29" s="213"/>
      <c r="O29" s="223">
        <f>L29+J29+H29</f>
        <v>1</v>
      </c>
      <c r="P29" s="218"/>
    </row>
    <row r="30" spans="1:18" x14ac:dyDescent="0.25">
      <c r="A30" s="13"/>
      <c r="B30" s="224" t="s">
        <v>129</v>
      </c>
      <c r="C30" s="201"/>
      <c r="D30" s="202"/>
      <c r="E30" s="225"/>
      <c r="F30" s="226"/>
      <c r="G30" s="225"/>
      <c r="H30" s="226"/>
      <c r="I30" s="225"/>
      <c r="J30" s="204"/>
      <c r="K30" s="201"/>
      <c r="L30" s="204"/>
      <c r="M30" s="201">
        <v>5</v>
      </c>
      <c r="N30" s="204">
        <v>33.9</v>
      </c>
      <c r="O30" s="151">
        <f>N30</f>
        <v>33.9</v>
      </c>
      <c r="P30" s="227"/>
    </row>
    <row r="31" spans="1:18" ht="15.75" thickBot="1" x14ac:dyDescent="0.3">
      <c r="A31" s="45"/>
      <c r="B31" s="228" t="s">
        <v>105</v>
      </c>
      <c r="C31" s="163"/>
      <c r="D31" s="189"/>
      <c r="E31" s="229"/>
      <c r="F31" s="230"/>
      <c r="G31" s="229"/>
      <c r="H31" s="230"/>
      <c r="I31" s="229"/>
      <c r="J31" s="165"/>
      <c r="K31" s="163"/>
      <c r="L31" s="165">
        <v>1</v>
      </c>
      <c r="M31" s="163"/>
      <c r="N31" s="165">
        <v>33.9</v>
      </c>
      <c r="O31" s="231">
        <f>L31+N31</f>
        <v>34.9</v>
      </c>
      <c r="P31" s="232"/>
    </row>
    <row r="32" spans="1:18" x14ac:dyDescent="0.25">
      <c r="A32" s="62">
        <v>10</v>
      </c>
      <c r="B32" s="233" t="s">
        <v>113</v>
      </c>
      <c r="C32" s="210">
        <v>5</v>
      </c>
      <c r="D32" s="211">
        <v>15.6</v>
      </c>
      <c r="E32" s="234"/>
      <c r="F32" s="212"/>
      <c r="G32" s="210"/>
      <c r="H32" s="212"/>
      <c r="I32" s="210"/>
      <c r="J32" s="212"/>
      <c r="K32" s="210"/>
      <c r="L32" s="212"/>
      <c r="M32" s="210">
        <v>6</v>
      </c>
      <c r="N32" s="213">
        <v>21.5</v>
      </c>
      <c r="O32" s="216">
        <f t="shared" ref="O32:O33" si="2">L32+J32+H32+D32</f>
        <v>15.6</v>
      </c>
      <c r="P32" s="235"/>
    </row>
    <row r="33" spans="1:16" ht="15.75" thickBot="1" x14ac:dyDescent="0.3">
      <c r="A33" s="63"/>
      <c r="B33" s="236" t="s">
        <v>114</v>
      </c>
      <c r="C33" s="163"/>
      <c r="D33" s="189">
        <v>15.6</v>
      </c>
      <c r="E33" s="163"/>
      <c r="F33" s="164"/>
      <c r="G33" s="163"/>
      <c r="H33" s="164"/>
      <c r="I33" s="163"/>
      <c r="J33" s="164"/>
      <c r="K33" s="163"/>
      <c r="L33" s="164"/>
      <c r="M33" s="163"/>
      <c r="N33" s="165">
        <v>21.5</v>
      </c>
      <c r="O33" s="169">
        <f t="shared" si="2"/>
        <v>15.6</v>
      </c>
      <c r="P33" s="170"/>
    </row>
    <row r="34" spans="1:16" x14ac:dyDescent="0.25">
      <c r="A34" s="44">
        <v>11</v>
      </c>
      <c r="B34" s="209" t="s">
        <v>40</v>
      </c>
      <c r="C34" s="210"/>
      <c r="D34" s="211"/>
      <c r="E34" s="210"/>
      <c r="F34" s="212"/>
      <c r="G34" s="210"/>
      <c r="H34" s="213"/>
      <c r="I34" s="210">
        <v>5</v>
      </c>
      <c r="J34" s="213">
        <v>15.6</v>
      </c>
      <c r="K34" s="210"/>
      <c r="L34" s="213"/>
      <c r="M34" s="214"/>
      <c r="N34" s="215"/>
      <c r="O34" s="216">
        <f t="shared" si="0"/>
        <v>15.6</v>
      </c>
      <c r="P34" s="217"/>
    </row>
    <row r="35" spans="1:16" ht="15.75" thickBot="1" x14ac:dyDescent="0.3">
      <c r="A35" s="45"/>
      <c r="B35" s="160" t="s">
        <v>41</v>
      </c>
      <c r="C35" s="163"/>
      <c r="D35" s="189"/>
      <c r="E35" s="163"/>
      <c r="F35" s="164"/>
      <c r="G35" s="163"/>
      <c r="H35" s="165"/>
      <c r="I35" s="163"/>
      <c r="J35" s="165">
        <v>15.6</v>
      </c>
      <c r="K35" s="163"/>
      <c r="L35" s="165"/>
      <c r="M35" s="192"/>
      <c r="N35" s="191"/>
      <c r="O35" s="169">
        <f t="shared" si="0"/>
        <v>15.6</v>
      </c>
      <c r="P35" s="170"/>
    </row>
    <row r="36" spans="1:16" x14ac:dyDescent="0.25">
      <c r="A36" s="44">
        <v>12</v>
      </c>
      <c r="B36" s="209" t="s">
        <v>38</v>
      </c>
      <c r="C36" s="210"/>
      <c r="D36" s="211"/>
      <c r="E36" s="210"/>
      <c r="F36" s="212"/>
      <c r="G36" s="210">
        <v>6</v>
      </c>
      <c r="H36" s="213">
        <v>1</v>
      </c>
      <c r="I36" s="210"/>
      <c r="J36" s="213"/>
      <c r="K36" s="210"/>
      <c r="L36" s="213"/>
      <c r="M36" s="214"/>
      <c r="N36" s="215"/>
      <c r="O36" s="216">
        <f t="shared" si="0"/>
        <v>1</v>
      </c>
      <c r="P36" s="218"/>
    </row>
    <row r="37" spans="1:16" ht="15.75" thickBot="1" x14ac:dyDescent="0.3">
      <c r="A37" s="45"/>
      <c r="B37" s="160" t="s">
        <v>39</v>
      </c>
      <c r="C37" s="163"/>
      <c r="D37" s="189"/>
      <c r="E37" s="163"/>
      <c r="F37" s="164"/>
      <c r="G37" s="163"/>
      <c r="H37" s="165">
        <v>1</v>
      </c>
      <c r="I37" s="163"/>
      <c r="J37" s="165"/>
      <c r="K37" s="163"/>
      <c r="L37" s="165"/>
      <c r="M37" s="192"/>
      <c r="N37" s="191"/>
      <c r="O37" s="169">
        <f t="shared" si="0"/>
        <v>1</v>
      </c>
      <c r="P37" s="170"/>
    </row>
    <row r="38" spans="1:16" x14ac:dyDescent="0.25">
      <c r="A38" s="44">
        <v>13</v>
      </c>
      <c r="B38" s="219" t="s">
        <v>42</v>
      </c>
      <c r="C38" s="176"/>
      <c r="D38" s="173"/>
      <c r="E38" s="176"/>
      <c r="F38" s="175"/>
      <c r="G38" s="176"/>
      <c r="H38" s="175"/>
      <c r="I38" s="176">
        <v>6</v>
      </c>
      <c r="J38" s="177">
        <v>1</v>
      </c>
      <c r="K38" s="176"/>
      <c r="L38" s="177"/>
      <c r="M38" s="187"/>
      <c r="N38" s="178"/>
      <c r="O38" s="216">
        <f t="shared" si="0"/>
        <v>1</v>
      </c>
      <c r="P38" s="218"/>
    </row>
    <row r="39" spans="1:16" ht="15.75" thickBot="1" x14ac:dyDescent="0.3">
      <c r="A39" s="45"/>
      <c r="B39" s="160" t="s">
        <v>43</v>
      </c>
      <c r="C39" s="163"/>
      <c r="D39" s="189"/>
      <c r="E39" s="163"/>
      <c r="F39" s="164"/>
      <c r="G39" s="163"/>
      <c r="H39" s="164"/>
      <c r="I39" s="163"/>
      <c r="J39" s="165">
        <v>1</v>
      </c>
      <c r="K39" s="163"/>
      <c r="L39" s="165"/>
      <c r="M39" s="192"/>
      <c r="N39" s="191"/>
      <c r="O39" s="169">
        <f t="shared" si="0"/>
        <v>1</v>
      </c>
      <c r="P39" s="170"/>
    </row>
    <row r="40" spans="1:16" ht="15.75" x14ac:dyDescent="0.25">
      <c r="A40" s="2"/>
      <c r="C40" s="142"/>
      <c r="N40" s="100"/>
    </row>
    <row r="41" spans="1:16" x14ac:dyDescent="0.25">
      <c r="N41" s="100"/>
    </row>
    <row r="42" spans="1:16" x14ac:dyDescent="0.25">
      <c r="N42" s="100"/>
    </row>
  </sheetData>
  <mergeCells count="24">
    <mergeCell ref="O4:O7"/>
    <mergeCell ref="P4:P7"/>
    <mergeCell ref="A1:P1"/>
    <mergeCell ref="A2:P2"/>
    <mergeCell ref="E5:F5"/>
    <mergeCell ref="E6:F6"/>
    <mergeCell ref="G4:H4"/>
    <mergeCell ref="G5:H5"/>
    <mergeCell ref="G6:H6"/>
    <mergeCell ref="I4:J4"/>
    <mergeCell ref="I5:J5"/>
    <mergeCell ref="I6:J6"/>
    <mergeCell ref="A4:A7"/>
    <mergeCell ref="B4:B7"/>
    <mergeCell ref="C4:D4"/>
    <mergeCell ref="M4:N4"/>
    <mergeCell ref="M5:N5"/>
    <mergeCell ref="M6:N6"/>
    <mergeCell ref="C5:D5"/>
    <mergeCell ref="C6:D6"/>
    <mergeCell ref="E4:F4"/>
    <mergeCell ref="K4:L4"/>
    <mergeCell ref="K5:L5"/>
    <mergeCell ref="K6:L6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T16" sqref="T16"/>
    </sheetView>
  </sheetViews>
  <sheetFormatPr defaultRowHeight="15" x14ac:dyDescent="0.25"/>
  <cols>
    <col min="2" max="2" width="29.5703125" customWidth="1"/>
  </cols>
  <sheetData>
    <row r="1" spans="1:16" ht="18.75" x14ac:dyDescent="0.25">
      <c r="A1" s="408" t="s">
        <v>132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ht="18.75" x14ac:dyDescent="0.25">
      <c r="A2" s="408" t="s">
        <v>44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415" t="s">
        <v>1</v>
      </c>
      <c r="B4" s="402" t="s">
        <v>2</v>
      </c>
      <c r="C4" s="400" t="s">
        <v>116</v>
      </c>
      <c r="D4" s="401"/>
      <c r="E4" s="400" t="s">
        <v>3</v>
      </c>
      <c r="F4" s="401"/>
      <c r="G4" s="400" t="s">
        <v>5</v>
      </c>
      <c r="H4" s="401"/>
      <c r="I4" s="400" t="s">
        <v>8</v>
      </c>
      <c r="J4" s="401"/>
      <c r="K4" s="400" t="s">
        <v>11</v>
      </c>
      <c r="L4" s="401"/>
      <c r="M4" s="394" t="s">
        <v>14</v>
      </c>
      <c r="N4" s="395"/>
      <c r="O4" s="402" t="s">
        <v>15</v>
      </c>
      <c r="P4" s="405" t="s">
        <v>16</v>
      </c>
    </row>
    <row r="5" spans="1:16" x14ac:dyDescent="0.25">
      <c r="A5" s="416"/>
      <c r="B5" s="403"/>
      <c r="C5" s="398" t="s">
        <v>115</v>
      </c>
      <c r="D5" s="399"/>
      <c r="E5" s="398" t="s">
        <v>6</v>
      </c>
      <c r="F5" s="399"/>
      <c r="G5" s="398" t="s">
        <v>9</v>
      </c>
      <c r="H5" s="399"/>
      <c r="I5" s="398" t="s">
        <v>12</v>
      </c>
      <c r="J5" s="399"/>
      <c r="K5" s="398" t="s">
        <v>100</v>
      </c>
      <c r="L5" s="399"/>
      <c r="M5" s="396" t="s">
        <v>124</v>
      </c>
      <c r="N5" s="397"/>
      <c r="O5" s="403"/>
      <c r="P5" s="406"/>
    </row>
    <row r="6" spans="1:16" x14ac:dyDescent="0.25">
      <c r="A6" s="416"/>
      <c r="B6" s="403"/>
      <c r="C6" s="398" t="s">
        <v>4</v>
      </c>
      <c r="D6" s="399"/>
      <c r="E6" s="398" t="s">
        <v>7</v>
      </c>
      <c r="F6" s="399"/>
      <c r="G6" s="398" t="s">
        <v>10</v>
      </c>
      <c r="H6" s="399"/>
      <c r="I6" s="398" t="s">
        <v>13</v>
      </c>
      <c r="J6" s="399"/>
      <c r="K6" s="398" t="s">
        <v>101</v>
      </c>
      <c r="L6" s="399"/>
      <c r="M6" s="396" t="s">
        <v>125</v>
      </c>
      <c r="N6" s="397"/>
      <c r="O6" s="403"/>
      <c r="P6" s="406"/>
    </row>
    <row r="7" spans="1:16" ht="15.75" thickBot="1" x14ac:dyDescent="0.3">
      <c r="A7" s="417"/>
      <c r="B7" s="418"/>
      <c r="C7" s="15" t="s">
        <v>17</v>
      </c>
      <c r="D7" s="16" t="s">
        <v>18</v>
      </c>
      <c r="E7" s="15" t="s">
        <v>17</v>
      </c>
      <c r="F7" s="16" t="s">
        <v>18</v>
      </c>
      <c r="G7" s="15" t="s">
        <v>17</v>
      </c>
      <c r="H7" s="16" t="s">
        <v>18</v>
      </c>
      <c r="I7" s="15" t="s">
        <v>17</v>
      </c>
      <c r="J7" s="16" t="s">
        <v>18</v>
      </c>
      <c r="K7" s="15" t="s">
        <v>17</v>
      </c>
      <c r="L7" s="16" t="s">
        <v>18</v>
      </c>
      <c r="M7" s="14" t="s">
        <v>17</v>
      </c>
      <c r="N7" s="28" t="s">
        <v>18</v>
      </c>
      <c r="O7" s="404"/>
      <c r="P7" s="407"/>
    </row>
    <row r="8" spans="1:16" x14ac:dyDescent="0.25">
      <c r="A8" s="11">
        <v>1</v>
      </c>
      <c r="B8" s="113" t="s">
        <v>21</v>
      </c>
      <c r="C8" s="40"/>
      <c r="D8" s="35"/>
      <c r="E8" s="251">
        <v>1</v>
      </c>
      <c r="F8" s="252">
        <v>100</v>
      </c>
      <c r="G8" s="251">
        <v>1</v>
      </c>
      <c r="H8" s="252">
        <v>100</v>
      </c>
      <c r="I8" s="237">
        <v>3</v>
      </c>
      <c r="J8" s="240">
        <v>50</v>
      </c>
      <c r="K8" s="237">
        <v>1</v>
      </c>
      <c r="L8" s="240">
        <v>100</v>
      </c>
      <c r="M8" s="138">
        <v>3</v>
      </c>
      <c r="N8" s="139">
        <v>50</v>
      </c>
      <c r="O8" s="92">
        <f>L8+J8+H8+F8+N8-N8</f>
        <v>350</v>
      </c>
      <c r="P8" s="30">
        <v>1</v>
      </c>
    </row>
    <row r="9" spans="1:16" ht="15.75" thickBot="1" x14ac:dyDescent="0.3">
      <c r="A9" s="8"/>
      <c r="B9" s="114" t="s">
        <v>45</v>
      </c>
      <c r="C9" s="10"/>
      <c r="D9" s="39"/>
      <c r="E9" s="193"/>
      <c r="F9" s="253">
        <v>100</v>
      </c>
      <c r="G9" s="193"/>
      <c r="H9" s="253">
        <v>100</v>
      </c>
      <c r="I9" s="193"/>
      <c r="J9" s="196">
        <v>50</v>
      </c>
      <c r="K9" s="193"/>
      <c r="L9" s="196">
        <v>100</v>
      </c>
      <c r="M9" s="140"/>
      <c r="N9" s="141">
        <v>50</v>
      </c>
      <c r="O9" s="93">
        <f>L9+J9+H9+F9+N9-N9</f>
        <v>350</v>
      </c>
      <c r="P9" s="29"/>
    </row>
    <row r="10" spans="1:16" x14ac:dyDescent="0.25">
      <c r="A10" s="11">
        <v>2</v>
      </c>
      <c r="B10" s="113" t="s">
        <v>48</v>
      </c>
      <c r="C10" s="40"/>
      <c r="D10" s="35"/>
      <c r="E10" s="251">
        <v>4</v>
      </c>
      <c r="F10" s="252">
        <v>39.799999999999997</v>
      </c>
      <c r="G10" s="250">
        <v>3</v>
      </c>
      <c r="H10" s="240">
        <v>60.4</v>
      </c>
      <c r="I10" s="237">
        <v>2</v>
      </c>
      <c r="J10" s="240">
        <v>71.7</v>
      </c>
      <c r="K10" s="237">
        <v>2</v>
      </c>
      <c r="L10" s="240">
        <v>71.7</v>
      </c>
      <c r="M10" s="138">
        <v>4</v>
      </c>
      <c r="N10" s="139">
        <v>31.7</v>
      </c>
      <c r="O10" s="92">
        <f>L10+J10+H10+F10+N10-N10</f>
        <v>243.60000000000002</v>
      </c>
      <c r="P10" s="30">
        <v>2</v>
      </c>
    </row>
    <row r="11" spans="1:16" ht="15.75" thickBot="1" x14ac:dyDescent="0.3">
      <c r="A11" s="8"/>
      <c r="B11" s="115" t="s">
        <v>49</v>
      </c>
      <c r="C11" s="10"/>
      <c r="D11" s="39"/>
      <c r="E11" s="193"/>
      <c r="F11" s="196">
        <v>39.799999999999997</v>
      </c>
      <c r="G11" s="197"/>
      <c r="H11" s="196">
        <v>60.4</v>
      </c>
      <c r="I11" s="193"/>
      <c r="J11" s="244">
        <v>71.7</v>
      </c>
      <c r="K11" s="193"/>
      <c r="L11" s="196">
        <v>71.7</v>
      </c>
      <c r="M11" s="140"/>
      <c r="N11" s="141">
        <v>31.7</v>
      </c>
      <c r="O11" s="93">
        <f>L11+J11+H11+F11+N11-N11</f>
        <v>243.60000000000002</v>
      </c>
      <c r="P11" s="29"/>
    </row>
    <row r="12" spans="1:16" x14ac:dyDescent="0.25">
      <c r="A12" s="6">
        <v>3</v>
      </c>
      <c r="B12" s="113" t="s">
        <v>51</v>
      </c>
      <c r="C12" s="40"/>
      <c r="D12" s="35"/>
      <c r="E12" s="251">
        <v>3</v>
      </c>
      <c r="F12" s="252">
        <v>56</v>
      </c>
      <c r="G12" s="262">
        <v>5</v>
      </c>
      <c r="H12" s="247">
        <v>33.1</v>
      </c>
      <c r="I12" s="24">
        <v>5</v>
      </c>
      <c r="J12" s="247">
        <v>15.6</v>
      </c>
      <c r="K12" s="105"/>
      <c r="L12" s="263"/>
      <c r="M12" s="106">
        <v>1</v>
      </c>
      <c r="N12" s="248">
        <v>100</v>
      </c>
      <c r="O12" s="92">
        <f>L12+J12+H12+F12+N12</f>
        <v>204.7</v>
      </c>
      <c r="P12" s="31">
        <v>3</v>
      </c>
    </row>
    <row r="13" spans="1:16" ht="15.75" thickBot="1" x14ac:dyDescent="0.3">
      <c r="A13" s="8"/>
      <c r="B13" s="114" t="s">
        <v>52</v>
      </c>
      <c r="C13" s="10"/>
      <c r="D13" s="39"/>
      <c r="E13" s="193"/>
      <c r="F13" s="196">
        <v>56</v>
      </c>
      <c r="G13" s="197"/>
      <c r="H13" s="196">
        <v>33.1</v>
      </c>
      <c r="I13" s="193"/>
      <c r="J13" s="196">
        <v>15.6</v>
      </c>
      <c r="K13" s="193"/>
      <c r="L13" s="196"/>
      <c r="M13" s="197"/>
      <c r="N13" s="198">
        <v>100</v>
      </c>
      <c r="O13" s="93">
        <f>L13+J13+H13+F13+N13</f>
        <v>204.7</v>
      </c>
      <c r="P13" s="29"/>
    </row>
    <row r="14" spans="1:16" x14ac:dyDescent="0.25">
      <c r="A14" s="11">
        <v>4</v>
      </c>
      <c r="B14" s="113" t="s">
        <v>23</v>
      </c>
      <c r="C14" s="40"/>
      <c r="D14" s="35"/>
      <c r="E14" s="251">
        <v>6</v>
      </c>
      <c r="F14" s="252">
        <v>12.8</v>
      </c>
      <c r="G14" s="250">
        <v>6</v>
      </c>
      <c r="H14" s="240">
        <v>21.5</v>
      </c>
      <c r="I14" s="237">
        <v>1</v>
      </c>
      <c r="J14" s="240">
        <v>100</v>
      </c>
      <c r="K14" s="237">
        <v>3</v>
      </c>
      <c r="L14" s="240">
        <v>50</v>
      </c>
      <c r="M14" s="138">
        <v>6</v>
      </c>
      <c r="N14" s="139">
        <v>1</v>
      </c>
      <c r="O14" s="92">
        <f>L14+J14+H14+F14+N14-N14</f>
        <v>184.3</v>
      </c>
      <c r="P14" s="30">
        <v>4</v>
      </c>
    </row>
    <row r="15" spans="1:16" ht="15.75" thickBot="1" x14ac:dyDescent="0.3">
      <c r="A15" s="8"/>
      <c r="B15" s="115" t="s">
        <v>53</v>
      </c>
      <c r="C15" s="10"/>
      <c r="D15" s="39"/>
      <c r="E15" s="193"/>
      <c r="F15" s="196">
        <v>12.8</v>
      </c>
      <c r="G15" s="197"/>
      <c r="H15" s="196">
        <v>21.5</v>
      </c>
      <c r="I15" s="193"/>
      <c r="J15" s="196">
        <v>100</v>
      </c>
      <c r="K15" s="193"/>
      <c r="L15" s="196">
        <v>50</v>
      </c>
      <c r="M15" s="140"/>
      <c r="N15" s="141">
        <v>1</v>
      </c>
      <c r="O15" s="93">
        <f>L15+J15+H15+F15+N15-N15</f>
        <v>184.3</v>
      </c>
      <c r="P15" s="29"/>
    </row>
    <row r="16" spans="1:16" x14ac:dyDescent="0.25">
      <c r="A16" s="11">
        <v>5</v>
      </c>
      <c r="B16" s="113" t="s">
        <v>46</v>
      </c>
      <c r="C16" s="40"/>
      <c r="D16" s="35"/>
      <c r="E16" s="251">
        <v>5</v>
      </c>
      <c r="F16" s="252">
        <v>25.6</v>
      </c>
      <c r="G16" s="250">
        <v>2</v>
      </c>
      <c r="H16" s="240">
        <v>77.599999999999994</v>
      </c>
      <c r="I16" s="237">
        <v>6</v>
      </c>
      <c r="J16" s="240">
        <v>1</v>
      </c>
      <c r="K16" s="237">
        <v>4</v>
      </c>
      <c r="L16" s="240">
        <v>31.7</v>
      </c>
      <c r="M16" s="138">
        <v>6</v>
      </c>
      <c r="N16" s="139">
        <v>1</v>
      </c>
      <c r="O16" s="92">
        <f>L16+J16+H16+F16+N16-N16</f>
        <v>135.9</v>
      </c>
      <c r="P16" s="30">
        <v>5</v>
      </c>
    </row>
    <row r="17" spans="1:16" ht="15.75" thickBot="1" x14ac:dyDescent="0.3">
      <c r="A17" s="8"/>
      <c r="B17" s="116" t="s">
        <v>47</v>
      </c>
      <c r="C17" s="10"/>
      <c r="D17" s="39"/>
      <c r="E17" s="193"/>
      <c r="F17" s="196">
        <v>25.6</v>
      </c>
      <c r="G17" s="197"/>
      <c r="H17" s="196">
        <v>77.599999999999994</v>
      </c>
      <c r="I17" s="193"/>
      <c r="J17" s="196">
        <v>1</v>
      </c>
      <c r="K17" s="193"/>
      <c r="L17" s="196">
        <v>31.7</v>
      </c>
      <c r="M17" s="140"/>
      <c r="N17" s="141">
        <v>1</v>
      </c>
      <c r="O17" s="93">
        <f>L17+J17+H17+F17+N17-N17</f>
        <v>135.9</v>
      </c>
      <c r="P17" s="29"/>
    </row>
    <row r="18" spans="1:16" x14ac:dyDescent="0.25">
      <c r="A18" s="11">
        <v>6</v>
      </c>
      <c r="B18" s="254" t="s">
        <v>22</v>
      </c>
      <c r="C18" s="255"/>
      <c r="D18" s="256"/>
      <c r="E18" s="257">
        <v>2</v>
      </c>
      <c r="F18" s="258">
        <v>75.099999999999994</v>
      </c>
      <c r="G18" s="214">
        <v>4</v>
      </c>
      <c r="H18" s="213">
        <v>45.9</v>
      </c>
      <c r="I18" s="210"/>
      <c r="J18" s="213"/>
      <c r="K18" s="210"/>
      <c r="L18" s="213"/>
      <c r="M18" s="214">
        <v>2</v>
      </c>
      <c r="N18" s="215">
        <v>71.7</v>
      </c>
      <c r="O18" s="223">
        <f>L18+J18+H18+F18</f>
        <v>121</v>
      </c>
      <c r="P18" s="217"/>
    </row>
    <row r="19" spans="1:16" ht="15.75" thickBot="1" x14ac:dyDescent="0.3">
      <c r="A19" s="8"/>
      <c r="B19" s="259" t="s">
        <v>50</v>
      </c>
      <c r="C19" s="192"/>
      <c r="D19" s="260"/>
      <c r="E19" s="163"/>
      <c r="F19" s="165">
        <v>75.099999999999994</v>
      </c>
      <c r="G19" s="192"/>
      <c r="H19" s="165">
        <v>45.9</v>
      </c>
      <c r="I19" s="163"/>
      <c r="J19" s="165"/>
      <c r="K19" s="163"/>
      <c r="L19" s="165"/>
      <c r="M19" s="192"/>
      <c r="N19" s="191">
        <v>71.7</v>
      </c>
      <c r="O19" s="261">
        <f>L19+J19+H19+F19</f>
        <v>121</v>
      </c>
      <c r="P19" s="208"/>
    </row>
    <row r="20" spans="1:16" x14ac:dyDescent="0.25">
      <c r="A20" s="47">
        <v>7</v>
      </c>
      <c r="B20" s="264" t="s">
        <v>61</v>
      </c>
      <c r="C20" s="265"/>
      <c r="D20" s="266"/>
      <c r="E20" s="267"/>
      <c r="F20" s="213"/>
      <c r="G20" s="267"/>
      <c r="H20" s="213"/>
      <c r="I20" s="267">
        <v>4</v>
      </c>
      <c r="J20" s="213">
        <v>31.7</v>
      </c>
      <c r="K20" s="267">
        <v>5</v>
      </c>
      <c r="L20" s="213">
        <v>15.6</v>
      </c>
      <c r="M20" s="268"/>
      <c r="N20" s="269"/>
      <c r="O20" s="223">
        <f t="shared" ref="O20:O28" si="0">L20+J20+H20+F20</f>
        <v>47.3</v>
      </c>
      <c r="P20" s="270"/>
    </row>
    <row r="21" spans="1:16" ht="15.75" thickBot="1" x14ac:dyDescent="0.3">
      <c r="A21" s="46"/>
      <c r="B21" s="271" t="s">
        <v>62</v>
      </c>
      <c r="C21" s="272"/>
      <c r="D21" s="273"/>
      <c r="E21" s="274"/>
      <c r="F21" s="165"/>
      <c r="G21" s="274"/>
      <c r="H21" s="165"/>
      <c r="I21" s="274"/>
      <c r="J21" s="165">
        <v>31.7</v>
      </c>
      <c r="K21" s="274"/>
      <c r="L21" s="165">
        <v>15.6</v>
      </c>
      <c r="M21" s="275"/>
      <c r="N21" s="276"/>
      <c r="O21" s="261">
        <f t="shared" si="0"/>
        <v>47.3</v>
      </c>
      <c r="P21" s="277"/>
    </row>
    <row r="22" spans="1:16" x14ac:dyDescent="0.25">
      <c r="A22" s="13">
        <v>8</v>
      </c>
      <c r="B22" s="278" t="s">
        <v>56</v>
      </c>
      <c r="C22" s="187"/>
      <c r="D22" s="175"/>
      <c r="E22" s="176"/>
      <c r="F22" s="177"/>
      <c r="G22" s="176">
        <v>7</v>
      </c>
      <c r="H22" s="177">
        <v>10.9</v>
      </c>
      <c r="I22" s="176"/>
      <c r="J22" s="177"/>
      <c r="K22" s="176"/>
      <c r="L22" s="177"/>
      <c r="M22" s="187"/>
      <c r="N22" s="279"/>
      <c r="O22" s="223">
        <f t="shared" si="0"/>
        <v>10.9</v>
      </c>
      <c r="P22" s="181"/>
    </row>
    <row r="23" spans="1:16" ht="15.75" thickBot="1" x14ac:dyDescent="0.3">
      <c r="A23" s="8"/>
      <c r="B23" s="280" t="s">
        <v>57</v>
      </c>
      <c r="C23" s="192"/>
      <c r="D23" s="164"/>
      <c r="E23" s="163"/>
      <c r="F23" s="165"/>
      <c r="G23" s="163"/>
      <c r="H23" s="165">
        <v>10.9</v>
      </c>
      <c r="I23" s="163"/>
      <c r="J23" s="165"/>
      <c r="K23" s="163"/>
      <c r="L23" s="165"/>
      <c r="M23" s="192"/>
      <c r="N23" s="281"/>
      <c r="O23" s="261">
        <f t="shared" si="0"/>
        <v>10.9</v>
      </c>
      <c r="P23" s="170"/>
    </row>
    <row r="24" spans="1:16" ht="15.75" thickBot="1" x14ac:dyDescent="0.3">
      <c r="A24" s="11">
        <v>9</v>
      </c>
      <c r="B24" s="282" t="s">
        <v>54</v>
      </c>
      <c r="C24" s="283"/>
      <c r="D24" s="284"/>
      <c r="E24" s="257">
        <v>7</v>
      </c>
      <c r="F24" s="258">
        <v>1</v>
      </c>
      <c r="G24" s="214"/>
      <c r="H24" s="213"/>
      <c r="I24" s="210"/>
      <c r="J24" s="285"/>
      <c r="K24" s="210"/>
      <c r="L24" s="213"/>
      <c r="M24" s="214"/>
      <c r="N24" s="286"/>
      <c r="O24" s="223">
        <f t="shared" si="0"/>
        <v>1</v>
      </c>
      <c r="P24" s="235"/>
    </row>
    <row r="25" spans="1:16" ht="15.75" thickBot="1" x14ac:dyDescent="0.3">
      <c r="A25" s="13"/>
      <c r="B25" s="287" t="s">
        <v>55</v>
      </c>
      <c r="C25" s="205"/>
      <c r="D25" s="288"/>
      <c r="E25" s="201"/>
      <c r="F25" s="204">
        <v>1</v>
      </c>
      <c r="G25" s="167"/>
      <c r="H25" s="166"/>
      <c r="I25" s="161"/>
      <c r="J25" s="289"/>
      <c r="K25" s="161"/>
      <c r="L25" s="166"/>
      <c r="M25" s="167"/>
      <c r="N25" s="290"/>
      <c r="O25" s="151">
        <f t="shared" si="0"/>
        <v>1</v>
      </c>
      <c r="P25" s="181"/>
    </row>
    <row r="26" spans="1:16" x14ac:dyDescent="0.25">
      <c r="A26" s="44">
        <v>10</v>
      </c>
      <c r="B26" s="291" t="s">
        <v>59</v>
      </c>
      <c r="C26" s="214"/>
      <c r="D26" s="292"/>
      <c r="E26" s="293"/>
      <c r="F26" s="213"/>
      <c r="G26" s="210" t="s">
        <v>60</v>
      </c>
      <c r="H26" s="213">
        <v>0</v>
      </c>
      <c r="I26" s="210"/>
      <c r="J26" s="285"/>
      <c r="K26" s="210">
        <v>6</v>
      </c>
      <c r="L26" s="213">
        <v>1</v>
      </c>
      <c r="M26" s="214"/>
      <c r="N26" s="286"/>
      <c r="O26" s="223">
        <f t="shared" si="0"/>
        <v>1</v>
      </c>
      <c r="P26" s="235"/>
    </row>
    <row r="27" spans="1:16" x14ac:dyDescent="0.25">
      <c r="A27" s="62"/>
      <c r="B27" s="294" t="s">
        <v>58</v>
      </c>
      <c r="C27" s="201"/>
      <c r="D27" s="295"/>
      <c r="E27" s="154"/>
      <c r="F27" s="204"/>
      <c r="G27" s="201"/>
      <c r="H27" s="204"/>
      <c r="I27" s="201"/>
      <c r="J27" s="296"/>
      <c r="K27" s="201"/>
      <c r="L27" s="204"/>
      <c r="M27" s="205"/>
      <c r="N27" s="297"/>
      <c r="O27" s="298">
        <f t="shared" si="0"/>
        <v>0</v>
      </c>
      <c r="P27" s="181"/>
    </row>
    <row r="28" spans="1:16" ht="15.75" thickBot="1" x14ac:dyDescent="0.3">
      <c r="A28" s="45"/>
      <c r="B28" s="299" t="s">
        <v>106</v>
      </c>
      <c r="C28" s="163"/>
      <c r="D28" s="300"/>
      <c r="E28" s="163"/>
      <c r="F28" s="301"/>
      <c r="G28" s="163"/>
      <c r="H28" s="165">
        <v>0</v>
      </c>
      <c r="I28" s="163"/>
      <c r="J28" s="301"/>
      <c r="K28" s="163"/>
      <c r="L28" s="165">
        <v>1</v>
      </c>
      <c r="M28" s="192"/>
      <c r="N28" s="281"/>
      <c r="O28" s="169">
        <f t="shared" si="0"/>
        <v>1</v>
      </c>
      <c r="P28" s="170"/>
    </row>
    <row r="29" spans="1:16" x14ac:dyDescent="0.25">
      <c r="H29" s="96"/>
      <c r="O29" s="117"/>
    </row>
    <row r="30" spans="1:16" x14ac:dyDescent="0.25">
      <c r="H30" s="96"/>
    </row>
  </sheetData>
  <mergeCells count="24">
    <mergeCell ref="C6:D6"/>
    <mergeCell ref="E6:F6"/>
    <mergeCell ref="G6:H6"/>
    <mergeCell ref="C5:D5"/>
    <mergeCell ref="E5:F5"/>
    <mergeCell ref="G5:H5"/>
    <mergeCell ref="I5:J5"/>
    <mergeCell ref="A1:P1"/>
    <mergeCell ref="A2:P2"/>
    <mergeCell ref="A4:A7"/>
    <mergeCell ref="B4:B7"/>
    <mergeCell ref="C4:D4"/>
    <mergeCell ref="E4:F4"/>
    <mergeCell ref="G4:H4"/>
    <mergeCell ref="I4:J4"/>
    <mergeCell ref="O4:O7"/>
    <mergeCell ref="P4:P7"/>
    <mergeCell ref="K4:L4"/>
    <mergeCell ref="K5:L5"/>
    <mergeCell ref="M4:N4"/>
    <mergeCell ref="M5:N5"/>
    <mergeCell ref="M6:N6"/>
    <mergeCell ref="I6:J6"/>
    <mergeCell ref="K6:L6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Normal="100" workbookViewId="0">
      <selection activeCell="H42" sqref="H42"/>
    </sheetView>
  </sheetViews>
  <sheetFormatPr defaultRowHeight="15" x14ac:dyDescent="0.25"/>
  <cols>
    <col min="2" max="2" width="29.5703125" customWidth="1"/>
  </cols>
  <sheetData>
    <row r="1" spans="1:16" ht="18.75" x14ac:dyDescent="0.25">
      <c r="A1" s="408" t="s">
        <v>132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ht="18.75" x14ac:dyDescent="0.25">
      <c r="A2" s="408" t="s">
        <v>63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415" t="s">
        <v>1</v>
      </c>
      <c r="B4" s="402" t="s">
        <v>2</v>
      </c>
      <c r="C4" s="400" t="s">
        <v>116</v>
      </c>
      <c r="D4" s="401"/>
      <c r="E4" s="400" t="s">
        <v>3</v>
      </c>
      <c r="F4" s="401"/>
      <c r="G4" s="400" t="s">
        <v>5</v>
      </c>
      <c r="H4" s="401"/>
      <c r="I4" s="400" t="s">
        <v>8</v>
      </c>
      <c r="J4" s="401"/>
      <c r="K4" s="400" t="s">
        <v>11</v>
      </c>
      <c r="L4" s="401"/>
      <c r="M4" s="394" t="s">
        <v>14</v>
      </c>
      <c r="N4" s="395"/>
      <c r="O4" s="402" t="s">
        <v>15</v>
      </c>
      <c r="P4" s="405" t="s">
        <v>16</v>
      </c>
    </row>
    <row r="5" spans="1:16" x14ac:dyDescent="0.25">
      <c r="A5" s="416"/>
      <c r="B5" s="403"/>
      <c r="C5" s="398" t="s">
        <v>115</v>
      </c>
      <c r="D5" s="399"/>
      <c r="E5" s="398" t="s">
        <v>6</v>
      </c>
      <c r="F5" s="399"/>
      <c r="G5" s="398" t="s">
        <v>9</v>
      </c>
      <c r="H5" s="399"/>
      <c r="I5" s="398" t="s">
        <v>12</v>
      </c>
      <c r="J5" s="399"/>
      <c r="K5" s="398" t="s">
        <v>100</v>
      </c>
      <c r="L5" s="399"/>
      <c r="M5" s="396" t="s">
        <v>124</v>
      </c>
      <c r="N5" s="397"/>
      <c r="O5" s="403"/>
      <c r="P5" s="406"/>
    </row>
    <row r="6" spans="1:16" x14ac:dyDescent="0.25">
      <c r="A6" s="416"/>
      <c r="B6" s="403"/>
      <c r="C6" s="398" t="s">
        <v>4</v>
      </c>
      <c r="D6" s="399"/>
      <c r="E6" s="398" t="s">
        <v>7</v>
      </c>
      <c r="F6" s="399"/>
      <c r="G6" s="398" t="s">
        <v>10</v>
      </c>
      <c r="H6" s="399"/>
      <c r="I6" s="398" t="s">
        <v>13</v>
      </c>
      <c r="J6" s="399"/>
      <c r="K6" s="398" t="s">
        <v>101</v>
      </c>
      <c r="L6" s="399"/>
      <c r="M6" s="396" t="s">
        <v>125</v>
      </c>
      <c r="N6" s="397"/>
      <c r="O6" s="403"/>
      <c r="P6" s="406"/>
    </row>
    <row r="7" spans="1:16" ht="15.75" thickBot="1" x14ac:dyDescent="0.3">
      <c r="A7" s="419"/>
      <c r="B7" s="404"/>
      <c r="C7" s="15" t="s">
        <v>17</v>
      </c>
      <c r="D7" s="16" t="s">
        <v>18</v>
      </c>
      <c r="E7" s="15" t="s">
        <v>17</v>
      </c>
      <c r="F7" s="16" t="s">
        <v>18</v>
      </c>
      <c r="G7" s="15" t="s">
        <v>17</v>
      </c>
      <c r="H7" s="16" t="s">
        <v>18</v>
      </c>
      <c r="I7" s="15" t="s">
        <v>17</v>
      </c>
      <c r="J7" s="16" t="s">
        <v>18</v>
      </c>
      <c r="K7" s="15" t="s">
        <v>17</v>
      </c>
      <c r="L7" s="16" t="s">
        <v>18</v>
      </c>
      <c r="M7" s="14" t="s">
        <v>17</v>
      </c>
      <c r="N7" s="28" t="s">
        <v>18</v>
      </c>
      <c r="O7" s="404"/>
      <c r="P7" s="407"/>
    </row>
    <row r="8" spans="1:16" x14ac:dyDescent="0.25">
      <c r="A8" s="13">
        <v>1</v>
      </c>
      <c r="B8" s="118" t="s">
        <v>24</v>
      </c>
      <c r="C8" s="41"/>
      <c r="D8" s="38"/>
      <c r="E8" s="312">
        <v>1</v>
      </c>
      <c r="F8" s="253">
        <v>100</v>
      </c>
      <c r="G8" s="313">
        <v>1</v>
      </c>
      <c r="H8" s="253">
        <v>100</v>
      </c>
      <c r="I8" s="241">
        <v>4</v>
      </c>
      <c r="J8" s="246">
        <v>50.5</v>
      </c>
      <c r="K8" s="237">
        <v>1</v>
      </c>
      <c r="L8" s="240">
        <v>100</v>
      </c>
      <c r="M8" s="138">
        <v>4</v>
      </c>
      <c r="N8" s="139">
        <v>50.5</v>
      </c>
      <c r="O8" s="92">
        <f>L8+J8+H8+F8+N8-N8</f>
        <v>350.5</v>
      </c>
      <c r="P8" s="30">
        <v>1</v>
      </c>
    </row>
    <row r="9" spans="1:16" ht="15.75" thickBot="1" x14ac:dyDescent="0.3">
      <c r="A9" s="8"/>
      <c r="B9" s="114" t="s">
        <v>64</v>
      </c>
      <c r="C9" s="10"/>
      <c r="D9" s="39"/>
      <c r="E9" s="193"/>
      <c r="F9" s="196">
        <v>100</v>
      </c>
      <c r="G9" s="197"/>
      <c r="H9" s="253">
        <v>100</v>
      </c>
      <c r="I9" s="193"/>
      <c r="J9" s="198">
        <v>50.5</v>
      </c>
      <c r="K9" s="193"/>
      <c r="L9" s="196">
        <v>100</v>
      </c>
      <c r="M9" s="140"/>
      <c r="N9" s="141">
        <v>50.5</v>
      </c>
      <c r="O9" s="93">
        <f>L9+J9+H9+F9+N9-N9</f>
        <v>350.5</v>
      </c>
      <c r="P9" s="29"/>
    </row>
    <row r="10" spans="1:16" x14ac:dyDescent="0.25">
      <c r="A10" s="11">
        <v>2</v>
      </c>
      <c r="B10" s="119" t="s">
        <v>66</v>
      </c>
      <c r="C10" s="42"/>
      <c r="D10" s="36"/>
      <c r="E10" s="302">
        <v>3</v>
      </c>
      <c r="F10" s="308">
        <v>50</v>
      </c>
      <c r="G10" s="250">
        <v>3</v>
      </c>
      <c r="H10" s="240">
        <v>63.8</v>
      </c>
      <c r="I10" s="237">
        <v>2</v>
      </c>
      <c r="J10" s="249">
        <v>79.5</v>
      </c>
      <c r="K10" s="237">
        <v>2</v>
      </c>
      <c r="L10" s="240">
        <v>77.599999999999994</v>
      </c>
      <c r="M10" s="250">
        <v>1</v>
      </c>
      <c r="N10" s="249">
        <v>100</v>
      </c>
      <c r="O10" s="92">
        <f>L10+J10+H10+F10+N10-F10</f>
        <v>320.89999999999998</v>
      </c>
      <c r="P10" s="30">
        <v>2</v>
      </c>
    </row>
    <row r="11" spans="1:16" ht="15.75" thickBot="1" x14ac:dyDescent="0.3">
      <c r="A11" s="8"/>
      <c r="B11" s="115" t="s">
        <v>67</v>
      </c>
      <c r="C11" s="10"/>
      <c r="D11" s="39"/>
      <c r="E11" s="303"/>
      <c r="F11" s="307">
        <v>50</v>
      </c>
      <c r="G11" s="197"/>
      <c r="H11" s="196">
        <v>63.8</v>
      </c>
      <c r="I11" s="193"/>
      <c r="J11" s="198">
        <v>79.5</v>
      </c>
      <c r="K11" s="193"/>
      <c r="L11" s="196">
        <v>77.599999999999994</v>
      </c>
      <c r="M11" s="197"/>
      <c r="N11" s="198">
        <v>100</v>
      </c>
      <c r="O11" s="93">
        <f>L11+J11+H11+F11+N11-F11</f>
        <v>320.89999999999998</v>
      </c>
      <c r="P11" s="29"/>
    </row>
    <row r="12" spans="1:16" x14ac:dyDescent="0.25">
      <c r="A12" s="6">
        <v>3</v>
      </c>
      <c r="B12" s="119" t="s">
        <v>25</v>
      </c>
      <c r="C12" s="42"/>
      <c r="D12" s="36"/>
      <c r="E12" s="314">
        <v>5</v>
      </c>
      <c r="F12" s="315">
        <v>15.6</v>
      </c>
      <c r="G12" s="304" t="s">
        <v>77</v>
      </c>
      <c r="H12" s="305">
        <v>1</v>
      </c>
      <c r="I12" s="24">
        <v>1</v>
      </c>
      <c r="J12" s="248">
        <v>100</v>
      </c>
      <c r="K12" s="237">
        <v>3</v>
      </c>
      <c r="L12" s="240">
        <v>60.4</v>
      </c>
      <c r="M12" s="262">
        <v>2</v>
      </c>
      <c r="N12" s="248">
        <v>79.5</v>
      </c>
      <c r="O12" s="92">
        <f>L12+J12+H12+F12+N12-H12</f>
        <v>255.5</v>
      </c>
      <c r="P12" s="31">
        <v>3</v>
      </c>
    </row>
    <row r="13" spans="1:16" ht="15.75" thickBot="1" x14ac:dyDescent="0.3">
      <c r="A13" s="8"/>
      <c r="B13" s="114" t="s">
        <v>70</v>
      </c>
      <c r="C13" s="10"/>
      <c r="D13" s="39"/>
      <c r="E13" s="193"/>
      <c r="F13" s="196">
        <v>15.6</v>
      </c>
      <c r="G13" s="306"/>
      <c r="H13" s="307">
        <v>1</v>
      </c>
      <c r="I13" s="193"/>
      <c r="J13" s="198">
        <v>100</v>
      </c>
      <c r="K13" s="193"/>
      <c r="L13" s="196">
        <v>60.4</v>
      </c>
      <c r="M13" s="197"/>
      <c r="N13" s="198">
        <v>79.5</v>
      </c>
      <c r="O13" s="93">
        <f>L13+J13+H13+F13+N13-H13</f>
        <v>255.5</v>
      </c>
      <c r="P13" s="29"/>
    </row>
    <row r="14" spans="1:16" x14ac:dyDescent="0.25">
      <c r="A14" s="11">
        <v>4</v>
      </c>
      <c r="B14" s="120" t="s">
        <v>75</v>
      </c>
      <c r="C14" s="33"/>
      <c r="D14" s="34"/>
      <c r="E14" s="48"/>
      <c r="F14" s="95"/>
      <c r="G14" s="250">
        <v>5</v>
      </c>
      <c r="H14" s="240">
        <v>38.799999999999997</v>
      </c>
      <c r="I14" s="237">
        <v>3</v>
      </c>
      <c r="J14" s="249">
        <v>63.8</v>
      </c>
      <c r="K14" s="237">
        <v>5</v>
      </c>
      <c r="L14" s="240">
        <v>33.1</v>
      </c>
      <c r="M14" s="250">
        <v>6</v>
      </c>
      <c r="N14" s="249">
        <v>28.3</v>
      </c>
      <c r="O14" s="92">
        <f>L14+J14+H14+F14+N14</f>
        <v>164</v>
      </c>
      <c r="P14" s="30">
        <v>4</v>
      </c>
    </row>
    <row r="15" spans="1:16" ht="15.75" thickBot="1" x14ac:dyDescent="0.3">
      <c r="A15" s="8"/>
      <c r="B15" s="115" t="s">
        <v>76</v>
      </c>
      <c r="C15" s="43"/>
      <c r="D15" s="37"/>
      <c r="E15" s="32"/>
      <c r="F15" s="309"/>
      <c r="G15" s="197"/>
      <c r="H15" s="196">
        <v>38.799999999999997</v>
      </c>
      <c r="I15" s="316"/>
      <c r="J15" s="317">
        <v>63.8</v>
      </c>
      <c r="K15" s="193"/>
      <c r="L15" s="196">
        <v>33.1</v>
      </c>
      <c r="M15" s="197"/>
      <c r="N15" s="198">
        <v>28.3</v>
      </c>
      <c r="O15" s="93">
        <f>L15+J15+H15+F15+N15</f>
        <v>164</v>
      </c>
      <c r="P15" s="29"/>
    </row>
    <row r="16" spans="1:16" x14ac:dyDescent="0.25">
      <c r="A16" s="11">
        <v>5</v>
      </c>
      <c r="B16" s="119" t="s">
        <v>68</v>
      </c>
      <c r="C16" s="42"/>
      <c r="D16" s="36"/>
      <c r="E16" s="314">
        <v>4</v>
      </c>
      <c r="F16" s="315">
        <v>31.7</v>
      </c>
      <c r="G16" s="310">
        <v>7</v>
      </c>
      <c r="H16" s="311">
        <v>18.5</v>
      </c>
      <c r="I16" s="237">
        <v>6</v>
      </c>
      <c r="J16" s="249">
        <v>28.3</v>
      </c>
      <c r="K16" s="237">
        <v>3</v>
      </c>
      <c r="L16" s="240">
        <v>60.4</v>
      </c>
      <c r="M16" s="250">
        <v>5</v>
      </c>
      <c r="N16" s="249">
        <v>38.799999999999997</v>
      </c>
      <c r="O16" s="92">
        <f>L16+J16+H16+F16+N16-H16</f>
        <v>159.19999999999999</v>
      </c>
      <c r="P16" s="30">
        <v>5</v>
      </c>
    </row>
    <row r="17" spans="1:19" ht="15.75" thickBot="1" x14ac:dyDescent="0.3">
      <c r="A17" s="8"/>
      <c r="B17" s="114" t="s">
        <v>69</v>
      </c>
      <c r="C17" s="10"/>
      <c r="D17" s="39"/>
      <c r="E17" s="193"/>
      <c r="F17" s="196">
        <v>31.7</v>
      </c>
      <c r="G17" s="306"/>
      <c r="H17" s="307">
        <v>18.5</v>
      </c>
      <c r="I17" s="193"/>
      <c r="J17" s="198">
        <v>28.3</v>
      </c>
      <c r="K17" s="193"/>
      <c r="L17" s="196">
        <v>60.4</v>
      </c>
      <c r="M17" s="197"/>
      <c r="N17" s="198">
        <v>38.799999999999997</v>
      </c>
      <c r="O17" s="93">
        <f>L17+J17+H17+F17+N17-H17</f>
        <v>159.19999999999999</v>
      </c>
      <c r="P17" s="29"/>
    </row>
    <row r="18" spans="1:19" x14ac:dyDescent="0.25">
      <c r="A18" s="11">
        <v>6</v>
      </c>
      <c r="B18" s="119" t="s">
        <v>65</v>
      </c>
      <c r="C18" s="42"/>
      <c r="D18" s="36"/>
      <c r="E18" s="314">
        <v>2</v>
      </c>
      <c r="F18" s="315">
        <v>71.7</v>
      </c>
      <c r="G18" s="250" t="s">
        <v>77</v>
      </c>
      <c r="H18" s="240">
        <v>1</v>
      </c>
      <c r="I18" s="237">
        <v>7</v>
      </c>
      <c r="J18" s="249">
        <v>18.5</v>
      </c>
      <c r="K18" s="237"/>
      <c r="L18" s="240"/>
      <c r="M18" s="250">
        <v>3</v>
      </c>
      <c r="N18" s="249">
        <v>63.8</v>
      </c>
      <c r="O18" s="92">
        <f>L18+J18+H18+F18+N18</f>
        <v>155</v>
      </c>
      <c r="P18" s="30">
        <v>6</v>
      </c>
    </row>
    <row r="19" spans="1:19" ht="15.75" thickBot="1" x14ac:dyDescent="0.3">
      <c r="A19" s="8"/>
      <c r="B19" s="115" t="s">
        <v>78</v>
      </c>
      <c r="C19" s="10"/>
      <c r="D19" s="39"/>
      <c r="E19" s="193"/>
      <c r="F19" s="196">
        <v>71.7</v>
      </c>
      <c r="G19" s="197"/>
      <c r="H19" s="196">
        <v>1</v>
      </c>
      <c r="I19" s="193"/>
      <c r="J19" s="196">
        <v>18.5</v>
      </c>
      <c r="K19" s="193"/>
      <c r="L19" s="196"/>
      <c r="M19" s="197"/>
      <c r="N19" s="198">
        <v>63.8</v>
      </c>
      <c r="O19" s="93">
        <f>L19+J19+H19+F19+N19</f>
        <v>155</v>
      </c>
      <c r="P19" s="29"/>
    </row>
    <row r="20" spans="1:19" x14ac:dyDescent="0.25">
      <c r="A20" s="47">
        <v>7</v>
      </c>
      <c r="B20" s="323" t="s">
        <v>71</v>
      </c>
      <c r="C20" s="318"/>
      <c r="D20" s="319"/>
      <c r="E20" s="267"/>
      <c r="F20" s="213"/>
      <c r="G20" s="268">
        <v>2</v>
      </c>
      <c r="H20" s="213">
        <v>79.5</v>
      </c>
      <c r="I20" s="267">
        <v>5</v>
      </c>
      <c r="J20" s="215">
        <v>38.799999999999997</v>
      </c>
      <c r="K20" s="267">
        <v>8</v>
      </c>
      <c r="L20" s="213">
        <v>1</v>
      </c>
      <c r="M20" s="268"/>
      <c r="N20" s="215"/>
      <c r="O20" s="223">
        <f>L20+J20+H20+F20</f>
        <v>119.3</v>
      </c>
      <c r="P20" s="324"/>
      <c r="Q20" s="320"/>
      <c r="R20" s="320"/>
    </row>
    <row r="21" spans="1:19" ht="15.75" thickBot="1" x14ac:dyDescent="0.3">
      <c r="A21" s="46"/>
      <c r="B21" s="325" t="s">
        <v>72</v>
      </c>
      <c r="C21" s="321"/>
      <c r="D21" s="322"/>
      <c r="E21" s="274"/>
      <c r="F21" s="165"/>
      <c r="G21" s="275"/>
      <c r="H21" s="165">
        <v>79.5</v>
      </c>
      <c r="I21" s="274"/>
      <c r="J21" s="191">
        <v>38.799999999999997</v>
      </c>
      <c r="K21" s="274"/>
      <c r="L21" s="165">
        <v>1</v>
      </c>
      <c r="M21" s="275"/>
      <c r="N21" s="191"/>
      <c r="O21" s="261">
        <f>L21+J21+H21+F21</f>
        <v>119.3</v>
      </c>
      <c r="P21" s="326"/>
      <c r="Q21" s="320"/>
      <c r="R21" s="320"/>
    </row>
    <row r="22" spans="1:19" x14ac:dyDescent="0.25">
      <c r="A22" s="13">
        <v>8</v>
      </c>
      <c r="B22" s="327" t="s">
        <v>73</v>
      </c>
      <c r="C22" s="187"/>
      <c r="D22" s="328"/>
      <c r="E22" s="176"/>
      <c r="F22" s="177"/>
      <c r="G22" s="187">
        <v>4</v>
      </c>
      <c r="H22" s="177">
        <v>50.5</v>
      </c>
      <c r="I22" s="176">
        <v>8</v>
      </c>
      <c r="J22" s="178">
        <v>9.5</v>
      </c>
      <c r="K22" s="210"/>
      <c r="L22" s="213"/>
      <c r="M22" s="214"/>
      <c r="N22" s="215"/>
      <c r="O22" s="223">
        <f t="shared" ref="O22:O33" si="0">L22+J22+H22+F22</f>
        <v>60</v>
      </c>
      <c r="P22" s="217"/>
      <c r="Q22" s="320"/>
      <c r="R22" s="320"/>
      <c r="S22" s="320"/>
    </row>
    <row r="23" spans="1:19" ht="15.75" thickBot="1" x14ac:dyDescent="0.3">
      <c r="A23" s="8"/>
      <c r="B23" s="329" t="s">
        <v>74</v>
      </c>
      <c r="C23" s="192"/>
      <c r="D23" s="260"/>
      <c r="E23" s="163"/>
      <c r="F23" s="165"/>
      <c r="G23" s="192"/>
      <c r="H23" s="165">
        <v>50.5</v>
      </c>
      <c r="I23" s="163"/>
      <c r="J23" s="191">
        <v>9.5</v>
      </c>
      <c r="K23" s="163"/>
      <c r="L23" s="165"/>
      <c r="M23" s="192"/>
      <c r="N23" s="191"/>
      <c r="O23" s="261">
        <f t="shared" si="0"/>
        <v>60</v>
      </c>
      <c r="P23" s="208"/>
      <c r="Q23" s="320"/>
      <c r="R23" s="320"/>
      <c r="S23" s="320"/>
    </row>
    <row r="24" spans="1:19" x14ac:dyDescent="0.25">
      <c r="A24" s="44">
        <v>9</v>
      </c>
      <c r="B24" s="233" t="s">
        <v>54</v>
      </c>
      <c r="C24" s="210"/>
      <c r="D24" s="292"/>
      <c r="E24" s="293"/>
      <c r="F24" s="213"/>
      <c r="G24" s="210">
        <v>6</v>
      </c>
      <c r="H24" s="213">
        <v>28.3</v>
      </c>
      <c r="I24" s="210"/>
      <c r="J24" s="215"/>
      <c r="K24" s="210">
        <v>7</v>
      </c>
      <c r="L24" s="213">
        <v>10.9</v>
      </c>
      <c r="M24" s="214"/>
      <c r="N24" s="213"/>
      <c r="O24" s="223">
        <f t="shared" si="0"/>
        <v>39.200000000000003</v>
      </c>
      <c r="P24" s="217"/>
      <c r="Q24" s="320"/>
      <c r="R24" s="320"/>
      <c r="S24" s="320"/>
    </row>
    <row r="25" spans="1:19" ht="15.75" thickBot="1" x14ac:dyDescent="0.3">
      <c r="A25" s="62"/>
      <c r="B25" s="236" t="s">
        <v>55</v>
      </c>
      <c r="C25" s="163"/>
      <c r="D25" s="300"/>
      <c r="E25" s="163"/>
      <c r="F25" s="165"/>
      <c r="G25" s="163"/>
      <c r="H25" s="165">
        <v>28.3</v>
      </c>
      <c r="I25" s="163"/>
      <c r="J25" s="191"/>
      <c r="K25" s="163"/>
      <c r="L25" s="165">
        <v>10.9</v>
      </c>
      <c r="M25" s="192"/>
      <c r="N25" s="165"/>
      <c r="O25" s="261">
        <f t="shared" si="0"/>
        <v>39.200000000000003</v>
      </c>
      <c r="P25" s="208"/>
      <c r="Q25" s="320"/>
      <c r="R25" s="320"/>
      <c r="S25" s="320"/>
    </row>
    <row r="26" spans="1:19" x14ac:dyDescent="0.25">
      <c r="A26" s="73">
        <v>10</v>
      </c>
      <c r="B26" s="330" t="s">
        <v>79</v>
      </c>
      <c r="C26" s="331"/>
      <c r="D26" s="332"/>
      <c r="E26" s="333"/>
      <c r="F26" s="334"/>
      <c r="G26" s="333"/>
      <c r="H26" s="334"/>
      <c r="I26" s="335">
        <v>9</v>
      </c>
      <c r="J26" s="336">
        <v>1</v>
      </c>
      <c r="K26" s="333">
        <v>6</v>
      </c>
      <c r="L26" s="334">
        <v>21.5</v>
      </c>
      <c r="M26" s="337"/>
      <c r="N26" s="334"/>
      <c r="O26" s="223">
        <f t="shared" si="0"/>
        <v>22.5</v>
      </c>
      <c r="P26" s="324"/>
      <c r="Q26" s="320"/>
      <c r="R26" s="320"/>
      <c r="S26" s="320"/>
    </row>
    <row r="27" spans="1:19" x14ac:dyDescent="0.25">
      <c r="A27" s="72"/>
      <c r="B27" s="338" t="s">
        <v>107</v>
      </c>
      <c r="C27" s="339"/>
      <c r="D27" s="340"/>
      <c r="E27" s="341"/>
      <c r="F27" s="179"/>
      <c r="G27" s="341"/>
      <c r="H27" s="179"/>
      <c r="I27" s="342"/>
      <c r="J27" s="343"/>
      <c r="K27" s="341"/>
      <c r="L27" s="179">
        <v>21.5</v>
      </c>
      <c r="M27" s="342"/>
      <c r="N27" s="344"/>
      <c r="O27" s="298">
        <f t="shared" si="0"/>
        <v>21.5</v>
      </c>
      <c r="P27" s="345"/>
      <c r="Q27" s="320"/>
      <c r="R27" s="320"/>
      <c r="S27" s="320"/>
    </row>
    <row r="28" spans="1:19" ht="15.75" thickBot="1" x14ac:dyDescent="0.3">
      <c r="A28" s="50"/>
      <c r="B28" s="346" t="s">
        <v>54</v>
      </c>
      <c r="C28" s="347"/>
      <c r="D28" s="348"/>
      <c r="E28" s="349"/>
      <c r="F28" s="350"/>
      <c r="G28" s="349"/>
      <c r="H28" s="350"/>
      <c r="I28" s="351"/>
      <c r="J28" s="352">
        <v>1</v>
      </c>
      <c r="K28" s="349"/>
      <c r="L28" s="350"/>
      <c r="M28" s="353"/>
      <c r="N28" s="350"/>
      <c r="O28" s="169">
        <f t="shared" si="0"/>
        <v>1</v>
      </c>
      <c r="P28" s="348"/>
      <c r="Q28" s="320"/>
      <c r="R28" s="320"/>
      <c r="S28" s="320"/>
    </row>
    <row r="29" spans="1:19" x14ac:dyDescent="0.25">
      <c r="A29" s="385">
        <v>11</v>
      </c>
      <c r="B29" s="354" t="s">
        <v>133</v>
      </c>
      <c r="C29" s="355"/>
      <c r="D29" s="356"/>
      <c r="E29" s="357"/>
      <c r="F29" s="358"/>
      <c r="G29" s="214"/>
      <c r="H29" s="213"/>
      <c r="I29" s="210"/>
      <c r="J29" s="215"/>
      <c r="K29" s="210"/>
      <c r="L29" s="213"/>
      <c r="M29" s="214">
        <v>7</v>
      </c>
      <c r="N29" s="215">
        <v>18.5</v>
      </c>
      <c r="O29" s="223">
        <f>N29</f>
        <v>18.5</v>
      </c>
      <c r="P29" s="217"/>
      <c r="Q29" s="320"/>
      <c r="R29" s="320"/>
      <c r="S29" s="320"/>
    </row>
    <row r="30" spans="1:19" ht="15.75" thickBot="1" x14ac:dyDescent="0.3">
      <c r="A30" s="50"/>
      <c r="B30" s="359" t="s">
        <v>134</v>
      </c>
      <c r="C30" s="192"/>
      <c r="D30" s="260"/>
      <c r="E30" s="163"/>
      <c r="F30" s="360"/>
      <c r="G30" s="192"/>
      <c r="H30" s="164"/>
      <c r="I30" s="163"/>
      <c r="J30" s="191"/>
      <c r="K30" s="163"/>
      <c r="L30" s="165"/>
      <c r="M30" s="192"/>
      <c r="N30" s="191">
        <v>18.5</v>
      </c>
      <c r="O30" s="169">
        <f>L30+J30+H30+F30+N30</f>
        <v>18.5</v>
      </c>
      <c r="P30" s="208"/>
      <c r="Q30" s="320"/>
      <c r="R30" s="320"/>
      <c r="S30" s="320"/>
    </row>
    <row r="31" spans="1:19" x14ac:dyDescent="0.25">
      <c r="A31" s="385">
        <v>12</v>
      </c>
      <c r="B31" s="354" t="s">
        <v>135</v>
      </c>
      <c r="C31" s="355"/>
      <c r="D31" s="356"/>
      <c r="E31" s="357"/>
      <c r="F31" s="361"/>
      <c r="G31" s="214"/>
      <c r="H31" s="213"/>
      <c r="I31" s="210"/>
      <c r="J31" s="215"/>
      <c r="K31" s="210"/>
      <c r="L31" s="213"/>
      <c r="M31" s="214">
        <v>8</v>
      </c>
      <c r="N31" s="215">
        <v>9.5</v>
      </c>
      <c r="O31" s="223">
        <f>L31+J31+H31+F31+N31</f>
        <v>9.5</v>
      </c>
      <c r="P31" s="217"/>
      <c r="Q31" s="320"/>
      <c r="R31" s="320"/>
      <c r="S31" s="320"/>
    </row>
    <row r="32" spans="1:19" ht="15.75" thickBot="1" x14ac:dyDescent="0.3">
      <c r="A32" s="50"/>
      <c r="B32" s="359" t="s">
        <v>136</v>
      </c>
      <c r="C32" s="192"/>
      <c r="D32" s="260"/>
      <c r="E32" s="163"/>
      <c r="F32" s="360"/>
      <c r="G32" s="192"/>
      <c r="H32" s="164"/>
      <c r="I32" s="163"/>
      <c r="J32" s="191"/>
      <c r="K32" s="163"/>
      <c r="L32" s="165"/>
      <c r="M32" s="192"/>
      <c r="N32" s="191">
        <v>9.5</v>
      </c>
      <c r="O32" s="169">
        <f>L32+J32+H32+F32+N32</f>
        <v>9.5</v>
      </c>
      <c r="P32" s="208"/>
      <c r="Q32" s="320"/>
      <c r="R32" s="320"/>
      <c r="S32" s="320"/>
    </row>
    <row r="33" spans="1:19" x14ac:dyDescent="0.25">
      <c r="A33" s="13">
        <v>13</v>
      </c>
      <c r="B33" s="354" t="s">
        <v>26</v>
      </c>
      <c r="C33" s="355"/>
      <c r="D33" s="356"/>
      <c r="E33" s="357">
        <v>6</v>
      </c>
      <c r="F33" s="358">
        <v>1</v>
      </c>
      <c r="G33" s="214"/>
      <c r="H33" s="213"/>
      <c r="I33" s="210"/>
      <c r="J33" s="215"/>
      <c r="K33" s="210"/>
      <c r="L33" s="213"/>
      <c r="M33" s="214"/>
      <c r="N33" s="215"/>
      <c r="O33" s="223">
        <f t="shared" si="0"/>
        <v>1</v>
      </c>
      <c r="P33" s="217"/>
      <c r="Q33" s="320"/>
      <c r="R33" s="320"/>
      <c r="S33" s="320"/>
    </row>
    <row r="34" spans="1:19" ht="15.75" thickBot="1" x14ac:dyDescent="0.3">
      <c r="A34" s="8"/>
      <c r="B34" s="359" t="s">
        <v>32</v>
      </c>
      <c r="C34" s="192"/>
      <c r="D34" s="260"/>
      <c r="E34" s="163"/>
      <c r="F34" s="165">
        <v>1</v>
      </c>
      <c r="G34" s="192"/>
      <c r="H34" s="164"/>
      <c r="I34" s="163"/>
      <c r="J34" s="191"/>
      <c r="K34" s="163"/>
      <c r="L34" s="165"/>
      <c r="M34" s="192"/>
      <c r="N34" s="191"/>
      <c r="O34" s="169">
        <f>L34+J34+H34+F34</f>
        <v>1</v>
      </c>
      <c r="P34" s="208"/>
      <c r="Q34" s="320"/>
      <c r="R34" s="320"/>
      <c r="S34" s="320"/>
    </row>
    <row r="35" spans="1:19" x14ac:dyDescent="0.25">
      <c r="A35" s="13">
        <v>14</v>
      </c>
      <c r="B35" s="354" t="s">
        <v>118</v>
      </c>
      <c r="C35" s="355"/>
      <c r="D35" s="356"/>
      <c r="E35" s="357"/>
      <c r="F35" s="361"/>
      <c r="G35" s="214"/>
      <c r="H35" s="213"/>
      <c r="I35" s="210"/>
      <c r="J35" s="215"/>
      <c r="K35" s="210"/>
      <c r="L35" s="213"/>
      <c r="M35" s="214">
        <v>9</v>
      </c>
      <c r="N35" s="215">
        <v>1</v>
      </c>
      <c r="O35" s="223">
        <f>L35+J35+H35+F35+N35</f>
        <v>1</v>
      </c>
      <c r="P35" s="217"/>
      <c r="Q35" s="320"/>
      <c r="R35" s="320"/>
      <c r="S35" s="320"/>
    </row>
    <row r="36" spans="1:19" ht="15.75" thickBot="1" x14ac:dyDescent="0.3">
      <c r="A36" s="8"/>
      <c r="B36" s="359" t="s">
        <v>119</v>
      </c>
      <c r="C36" s="192"/>
      <c r="D36" s="260"/>
      <c r="E36" s="163"/>
      <c r="F36" s="360"/>
      <c r="G36" s="192"/>
      <c r="H36" s="164"/>
      <c r="I36" s="163"/>
      <c r="J36" s="191"/>
      <c r="K36" s="163"/>
      <c r="L36" s="165"/>
      <c r="M36" s="192"/>
      <c r="N36" s="191">
        <v>1</v>
      </c>
      <c r="O36" s="169">
        <f>L36+J36+H36+F36+N36</f>
        <v>1</v>
      </c>
      <c r="P36" s="208"/>
      <c r="Q36" s="320"/>
      <c r="R36" s="320"/>
      <c r="S36" s="320"/>
    </row>
    <row r="37" spans="1:19" x14ac:dyDescent="0.25"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</row>
    <row r="38" spans="1:19" x14ac:dyDescent="0.25"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</row>
    <row r="39" spans="1:19" x14ac:dyDescent="0.25"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</row>
    <row r="40" spans="1:19" x14ac:dyDescent="0.25"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</row>
  </sheetData>
  <mergeCells count="24">
    <mergeCell ref="C6:D6"/>
    <mergeCell ref="E6:F6"/>
    <mergeCell ref="G6:H6"/>
    <mergeCell ref="C5:D5"/>
    <mergeCell ref="E5:F5"/>
    <mergeCell ref="G5:H5"/>
    <mergeCell ref="I5:J5"/>
    <mergeCell ref="A1:P1"/>
    <mergeCell ref="A2:P2"/>
    <mergeCell ref="A4:A7"/>
    <mergeCell ref="B4:B7"/>
    <mergeCell ref="C4:D4"/>
    <mergeCell ref="E4:F4"/>
    <mergeCell ref="G4:H4"/>
    <mergeCell ref="I4:J4"/>
    <mergeCell ref="O4:O7"/>
    <mergeCell ref="P4:P7"/>
    <mergeCell ref="K4:L4"/>
    <mergeCell ref="K5:L5"/>
    <mergeCell ref="M4:N4"/>
    <mergeCell ref="M5:N5"/>
    <mergeCell ref="M6:N6"/>
    <mergeCell ref="I6:J6"/>
    <mergeCell ref="K6:L6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85" zoomScaleNormal="85" workbookViewId="0">
      <selection activeCell="Y7" sqref="Y7"/>
    </sheetView>
  </sheetViews>
  <sheetFormatPr defaultRowHeight="15" x14ac:dyDescent="0.25"/>
  <cols>
    <col min="2" max="2" width="32.5703125" customWidth="1"/>
  </cols>
  <sheetData>
    <row r="1" spans="1:16" ht="18.75" x14ac:dyDescent="0.25">
      <c r="A1" s="408" t="s">
        <v>132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ht="18.75" x14ac:dyDescent="0.25">
      <c r="A2" s="408" t="s">
        <v>80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415" t="s">
        <v>1</v>
      </c>
      <c r="B4" s="402" t="s">
        <v>2</v>
      </c>
      <c r="C4" s="400" t="s">
        <v>116</v>
      </c>
      <c r="D4" s="401"/>
      <c r="E4" s="400" t="s">
        <v>3</v>
      </c>
      <c r="F4" s="401"/>
      <c r="G4" s="400" t="s">
        <v>5</v>
      </c>
      <c r="H4" s="401"/>
      <c r="I4" s="400" t="s">
        <v>8</v>
      </c>
      <c r="J4" s="401"/>
      <c r="K4" s="400" t="s">
        <v>11</v>
      </c>
      <c r="L4" s="401"/>
      <c r="M4" s="394" t="s">
        <v>14</v>
      </c>
      <c r="N4" s="395"/>
      <c r="O4" s="402" t="s">
        <v>15</v>
      </c>
      <c r="P4" s="405" t="s">
        <v>16</v>
      </c>
    </row>
    <row r="5" spans="1:16" x14ac:dyDescent="0.25">
      <c r="A5" s="416"/>
      <c r="B5" s="403"/>
      <c r="C5" s="398" t="s">
        <v>115</v>
      </c>
      <c r="D5" s="399"/>
      <c r="E5" s="398" t="s">
        <v>6</v>
      </c>
      <c r="F5" s="399"/>
      <c r="G5" s="398" t="s">
        <v>9</v>
      </c>
      <c r="H5" s="399"/>
      <c r="I5" s="398" t="s">
        <v>12</v>
      </c>
      <c r="J5" s="399"/>
      <c r="K5" s="398" t="s">
        <v>100</v>
      </c>
      <c r="L5" s="399"/>
      <c r="M5" s="396" t="s">
        <v>124</v>
      </c>
      <c r="N5" s="397"/>
      <c r="O5" s="403"/>
      <c r="P5" s="406"/>
    </row>
    <row r="6" spans="1:16" x14ac:dyDescent="0.25">
      <c r="A6" s="416"/>
      <c r="B6" s="403"/>
      <c r="C6" s="398" t="s">
        <v>4</v>
      </c>
      <c r="D6" s="399"/>
      <c r="E6" s="398" t="s">
        <v>7</v>
      </c>
      <c r="F6" s="399"/>
      <c r="G6" s="398" t="s">
        <v>10</v>
      </c>
      <c r="H6" s="399"/>
      <c r="I6" s="398" t="s">
        <v>13</v>
      </c>
      <c r="J6" s="399"/>
      <c r="K6" s="398" t="s">
        <v>101</v>
      </c>
      <c r="L6" s="399"/>
      <c r="M6" s="396" t="s">
        <v>125</v>
      </c>
      <c r="N6" s="397"/>
      <c r="O6" s="403"/>
      <c r="P6" s="406"/>
    </row>
    <row r="7" spans="1:16" ht="15.75" thickBot="1" x14ac:dyDescent="0.3">
      <c r="A7" s="417"/>
      <c r="B7" s="418"/>
      <c r="C7" s="15" t="s">
        <v>17</v>
      </c>
      <c r="D7" s="16" t="s">
        <v>18</v>
      </c>
      <c r="E7" s="15" t="s">
        <v>17</v>
      </c>
      <c r="F7" s="16" t="s">
        <v>18</v>
      </c>
      <c r="G7" s="15" t="s">
        <v>17</v>
      </c>
      <c r="H7" s="16" t="s">
        <v>18</v>
      </c>
      <c r="I7" s="15" t="s">
        <v>17</v>
      </c>
      <c r="J7" s="16" t="s">
        <v>18</v>
      </c>
      <c r="K7" s="15" t="s">
        <v>17</v>
      </c>
      <c r="L7" s="16" t="s">
        <v>18</v>
      </c>
      <c r="M7" s="14" t="s">
        <v>17</v>
      </c>
      <c r="N7" s="28" t="s">
        <v>18</v>
      </c>
      <c r="O7" s="418"/>
      <c r="P7" s="420"/>
    </row>
    <row r="8" spans="1:16" ht="15.75" thickBot="1" x14ac:dyDescent="0.3">
      <c r="A8" s="76">
        <v>1</v>
      </c>
      <c r="B8" s="123" t="s">
        <v>83</v>
      </c>
      <c r="C8" s="123"/>
      <c r="D8" s="123"/>
      <c r="E8" s="365">
        <v>4</v>
      </c>
      <c r="F8" s="366">
        <v>39.799999999999997</v>
      </c>
      <c r="G8" s="362">
        <v>1</v>
      </c>
      <c r="H8" s="363">
        <v>100</v>
      </c>
      <c r="I8" s="362">
        <v>1</v>
      </c>
      <c r="J8" s="363">
        <v>100</v>
      </c>
      <c r="K8" s="362">
        <v>2</v>
      </c>
      <c r="L8" s="364">
        <v>81</v>
      </c>
      <c r="M8" s="52">
        <v>1</v>
      </c>
      <c r="N8" s="51"/>
      <c r="O8" s="104">
        <f>L8+J8+H8+F8-F8</f>
        <v>281</v>
      </c>
      <c r="P8" s="79">
        <v>1</v>
      </c>
    </row>
    <row r="9" spans="1:16" ht="15.75" thickBot="1" x14ac:dyDescent="0.3">
      <c r="A9" s="77">
        <v>2</v>
      </c>
      <c r="B9" s="124" t="s">
        <v>92</v>
      </c>
      <c r="C9" s="1"/>
      <c r="D9" s="1"/>
      <c r="E9" s="53"/>
      <c r="F9" s="101"/>
      <c r="G9" s="367">
        <v>11</v>
      </c>
      <c r="H9" s="368">
        <v>20.2</v>
      </c>
      <c r="I9" s="367">
        <v>2</v>
      </c>
      <c r="J9" s="368">
        <v>75.099999999999994</v>
      </c>
      <c r="K9" s="367">
        <v>3</v>
      </c>
      <c r="L9" s="369">
        <v>66.5</v>
      </c>
      <c r="M9" s="53"/>
      <c r="N9" s="1"/>
      <c r="O9" s="104">
        <f>L9+J9+H9+F9</f>
        <v>161.79999999999998</v>
      </c>
      <c r="P9" s="80">
        <v>2</v>
      </c>
    </row>
    <row r="10" spans="1:16" ht="15.75" thickBot="1" x14ac:dyDescent="0.3">
      <c r="A10" s="77">
        <v>3</v>
      </c>
      <c r="B10" s="124" t="s">
        <v>87</v>
      </c>
      <c r="C10" s="1"/>
      <c r="D10" s="1"/>
      <c r="E10" s="53"/>
      <c r="F10" s="101"/>
      <c r="G10" s="367">
        <v>5</v>
      </c>
      <c r="H10" s="368">
        <v>57.4</v>
      </c>
      <c r="I10" s="367">
        <v>5</v>
      </c>
      <c r="J10" s="368">
        <v>25.6</v>
      </c>
      <c r="K10" s="367">
        <v>4</v>
      </c>
      <c r="L10" s="369">
        <v>54.2</v>
      </c>
      <c r="M10" s="53"/>
      <c r="N10" s="1"/>
      <c r="O10" s="104">
        <f>L10+J10+H10+F10</f>
        <v>137.20000000000002</v>
      </c>
      <c r="P10" s="80">
        <v>3</v>
      </c>
    </row>
    <row r="11" spans="1:16" ht="15.75" thickBot="1" x14ac:dyDescent="0.3">
      <c r="A11" s="77">
        <v>4</v>
      </c>
      <c r="B11" s="124" t="s">
        <v>86</v>
      </c>
      <c r="C11" s="1"/>
      <c r="D11" s="1"/>
      <c r="E11" s="53"/>
      <c r="F11" s="101"/>
      <c r="G11" s="367">
        <v>4</v>
      </c>
      <c r="H11" s="368">
        <v>65.5</v>
      </c>
      <c r="I11" s="367">
        <v>7</v>
      </c>
      <c r="J11" s="368">
        <v>1</v>
      </c>
      <c r="K11" s="367">
        <v>5</v>
      </c>
      <c r="L11" s="369">
        <v>43.4</v>
      </c>
      <c r="M11" s="367"/>
      <c r="N11" s="124"/>
      <c r="O11" s="104">
        <f>L11+J11+H11+F11</f>
        <v>109.9</v>
      </c>
      <c r="P11" s="80">
        <v>4</v>
      </c>
    </row>
    <row r="12" spans="1:16" ht="15.75" thickBot="1" x14ac:dyDescent="0.3">
      <c r="A12" s="77">
        <v>5</v>
      </c>
      <c r="B12" s="124" t="s">
        <v>91</v>
      </c>
      <c r="C12" s="1"/>
      <c r="D12" s="1"/>
      <c r="E12" s="53"/>
      <c r="F12" s="101"/>
      <c r="G12" s="367">
        <v>10</v>
      </c>
      <c r="H12" s="368">
        <v>25.5</v>
      </c>
      <c r="I12" s="367">
        <v>4</v>
      </c>
      <c r="J12" s="368">
        <v>39.799999999999997</v>
      </c>
      <c r="K12" s="367">
        <v>8</v>
      </c>
      <c r="L12" s="369">
        <v>16.3</v>
      </c>
      <c r="M12" s="367"/>
      <c r="N12" s="124"/>
      <c r="O12" s="104">
        <f>L12+J12+H12+F12</f>
        <v>81.599999999999994</v>
      </c>
      <c r="P12" s="80">
        <v>5</v>
      </c>
    </row>
    <row r="13" spans="1:16" ht="15.75" thickBot="1" x14ac:dyDescent="0.3">
      <c r="A13" s="77"/>
      <c r="B13" s="370" t="s">
        <v>81</v>
      </c>
      <c r="C13" s="370"/>
      <c r="D13" s="370"/>
      <c r="E13" s="371">
        <v>1</v>
      </c>
      <c r="F13" s="372">
        <v>100</v>
      </c>
      <c r="G13" s="371">
        <v>2</v>
      </c>
      <c r="H13" s="372">
        <v>85.7</v>
      </c>
      <c r="I13" s="371"/>
      <c r="J13" s="372"/>
      <c r="K13" s="371"/>
      <c r="L13" s="373"/>
      <c r="M13" s="371"/>
      <c r="N13" s="370"/>
      <c r="O13" s="374">
        <f>L13+J13+H13+F13</f>
        <v>185.7</v>
      </c>
      <c r="P13" s="80"/>
    </row>
    <row r="14" spans="1:16" ht="15.75" thickBot="1" x14ac:dyDescent="0.3">
      <c r="A14" s="78">
        <v>6</v>
      </c>
      <c r="B14" s="370" t="s">
        <v>137</v>
      </c>
      <c r="C14" s="370"/>
      <c r="D14" s="370"/>
      <c r="E14" s="371">
        <v>1</v>
      </c>
      <c r="F14" s="372">
        <v>100</v>
      </c>
      <c r="G14" s="371"/>
      <c r="H14" s="372"/>
      <c r="I14" s="371"/>
      <c r="J14" s="372"/>
      <c r="K14" s="371"/>
      <c r="L14" s="373"/>
      <c r="M14" s="371">
        <v>1</v>
      </c>
      <c r="N14" s="370"/>
      <c r="O14" s="374">
        <f t="shared" ref="O14:O32" si="0">L14+J14+H14+F14</f>
        <v>100</v>
      </c>
      <c r="P14" s="80"/>
    </row>
    <row r="15" spans="1:16" ht="15.75" thickBot="1" x14ac:dyDescent="0.3">
      <c r="A15" s="77">
        <v>8</v>
      </c>
      <c r="B15" s="375" t="s">
        <v>108</v>
      </c>
      <c r="C15" s="376"/>
      <c r="D15" s="376"/>
      <c r="E15" s="376"/>
      <c r="F15" s="377"/>
      <c r="G15" s="376"/>
      <c r="H15" s="377"/>
      <c r="I15" s="376"/>
      <c r="J15" s="377"/>
      <c r="K15" s="378">
        <v>1</v>
      </c>
      <c r="L15" s="379">
        <v>100</v>
      </c>
      <c r="M15" s="102"/>
      <c r="N15" s="75"/>
      <c r="O15" s="380">
        <f t="shared" si="0"/>
        <v>100</v>
      </c>
      <c r="P15" s="81"/>
    </row>
    <row r="16" spans="1:16" ht="15.75" thickBot="1" x14ac:dyDescent="0.3">
      <c r="A16" s="77">
        <v>10</v>
      </c>
      <c r="B16" s="370" t="s">
        <v>82</v>
      </c>
      <c r="C16" s="370"/>
      <c r="D16" s="370"/>
      <c r="E16" s="371">
        <v>3</v>
      </c>
      <c r="F16" s="372">
        <v>56</v>
      </c>
      <c r="G16" s="371">
        <v>7</v>
      </c>
      <c r="H16" s="372">
        <v>43.3</v>
      </c>
      <c r="I16" s="371"/>
      <c r="J16" s="372"/>
      <c r="K16" s="371"/>
      <c r="L16" s="373"/>
      <c r="M16" s="53"/>
      <c r="N16" s="1"/>
      <c r="O16" s="125">
        <f t="shared" si="0"/>
        <v>99.3</v>
      </c>
      <c r="P16" s="80"/>
    </row>
    <row r="17" spans="1:16" ht="15.75" thickBot="1" x14ac:dyDescent="0.3">
      <c r="A17" s="77">
        <v>9</v>
      </c>
      <c r="B17" s="370" t="s">
        <v>85</v>
      </c>
      <c r="C17" s="370"/>
      <c r="D17" s="370"/>
      <c r="E17" s="371"/>
      <c r="F17" s="372"/>
      <c r="G17" s="371">
        <v>3</v>
      </c>
      <c r="H17" s="372">
        <v>74.8</v>
      </c>
      <c r="I17" s="371"/>
      <c r="J17" s="372"/>
      <c r="K17" s="371"/>
      <c r="L17" s="373"/>
      <c r="M17" s="371"/>
      <c r="N17" s="370"/>
      <c r="O17" s="374">
        <f t="shared" si="0"/>
        <v>74.8</v>
      </c>
      <c r="P17" s="80"/>
    </row>
    <row r="18" spans="1:16" ht="15.75" thickBot="1" x14ac:dyDescent="0.3">
      <c r="A18" s="77">
        <v>11</v>
      </c>
      <c r="B18" s="370" t="s">
        <v>99</v>
      </c>
      <c r="C18" s="370"/>
      <c r="D18" s="370"/>
      <c r="E18" s="371"/>
      <c r="F18" s="372"/>
      <c r="G18" s="371"/>
      <c r="H18" s="372"/>
      <c r="I18" s="371">
        <v>3</v>
      </c>
      <c r="J18" s="372">
        <v>56</v>
      </c>
      <c r="K18" s="371"/>
      <c r="L18" s="373"/>
      <c r="M18" s="371"/>
      <c r="N18" s="370"/>
      <c r="O18" s="374">
        <f t="shared" si="0"/>
        <v>56</v>
      </c>
      <c r="P18" s="80"/>
    </row>
    <row r="19" spans="1:16" ht="15.75" thickBot="1" x14ac:dyDescent="0.3">
      <c r="A19" s="77">
        <v>12</v>
      </c>
      <c r="B19" s="370" t="s">
        <v>88</v>
      </c>
      <c r="C19" s="370"/>
      <c r="D19" s="370"/>
      <c r="E19" s="371"/>
      <c r="F19" s="372"/>
      <c r="G19" s="371">
        <v>6</v>
      </c>
      <c r="H19" s="372">
        <v>50.1</v>
      </c>
      <c r="I19" s="371"/>
      <c r="J19" s="372"/>
      <c r="K19" s="371"/>
      <c r="L19" s="373"/>
      <c r="M19" s="371"/>
      <c r="N19" s="370"/>
      <c r="O19" s="374">
        <f t="shared" si="0"/>
        <v>50.1</v>
      </c>
      <c r="P19" s="80"/>
    </row>
    <row r="20" spans="1:16" ht="15.75" thickBot="1" x14ac:dyDescent="0.3">
      <c r="A20" s="77">
        <v>13</v>
      </c>
      <c r="B20" s="370" t="s">
        <v>98</v>
      </c>
      <c r="C20" s="370"/>
      <c r="D20" s="370"/>
      <c r="E20" s="371"/>
      <c r="F20" s="372"/>
      <c r="G20" s="371"/>
      <c r="H20" s="372"/>
      <c r="I20" s="371">
        <v>6</v>
      </c>
      <c r="J20" s="372">
        <v>12.8</v>
      </c>
      <c r="K20" s="371">
        <v>7</v>
      </c>
      <c r="L20" s="373">
        <v>24.6</v>
      </c>
      <c r="M20" s="371"/>
      <c r="N20" s="370"/>
      <c r="O20" s="374">
        <f t="shared" si="0"/>
        <v>37.400000000000006</v>
      </c>
      <c r="P20" s="80"/>
    </row>
    <row r="21" spans="1:16" ht="15.75" thickBot="1" x14ac:dyDescent="0.3">
      <c r="A21" s="76">
        <v>14</v>
      </c>
      <c r="B21" s="370" t="s">
        <v>89</v>
      </c>
      <c r="C21" s="370"/>
      <c r="D21" s="370"/>
      <c r="E21" s="371"/>
      <c r="F21" s="372"/>
      <c r="G21" s="371">
        <v>8</v>
      </c>
      <c r="H21" s="372">
        <v>37</v>
      </c>
      <c r="I21" s="371"/>
      <c r="J21" s="372"/>
      <c r="K21" s="371"/>
      <c r="L21" s="373"/>
      <c r="M21" s="371"/>
      <c r="N21" s="370"/>
      <c r="O21" s="374">
        <f t="shared" si="0"/>
        <v>37</v>
      </c>
      <c r="P21" s="79"/>
    </row>
    <row r="22" spans="1:16" ht="15.75" thickBot="1" x14ac:dyDescent="0.3">
      <c r="A22" s="78">
        <v>15</v>
      </c>
      <c r="B22" s="375" t="s">
        <v>109</v>
      </c>
      <c r="C22" s="376"/>
      <c r="D22" s="376"/>
      <c r="E22" s="376"/>
      <c r="F22" s="377"/>
      <c r="G22" s="376"/>
      <c r="H22" s="377"/>
      <c r="I22" s="376"/>
      <c r="J22" s="377"/>
      <c r="K22" s="378">
        <v>6</v>
      </c>
      <c r="L22" s="379">
        <v>33.6</v>
      </c>
      <c r="M22" s="378"/>
      <c r="N22" s="376"/>
      <c r="O22" s="380">
        <f t="shared" si="0"/>
        <v>33.6</v>
      </c>
      <c r="P22" s="81"/>
    </row>
    <row r="23" spans="1:16" ht="15.75" thickBot="1" x14ac:dyDescent="0.3">
      <c r="A23" s="77">
        <v>16</v>
      </c>
      <c r="B23" s="370" t="s">
        <v>90</v>
      </c>
      <c r="C23" s="370"/>
      <c r="D23" s="370"/>
      <c r="E23" s="371"/>
      <c r="F23" s="372"/>
      <c r="G23" s="371">
        <v>9</v>
      </c>
      <c r="H23" s="372">
        <v>31.1</v>
      </c>
      <c r="I23" s="371"/>
      <c r="J23" s="372"/>
      <c r="K23" s="371"/>
      <c r="L23" s="373"/>
      <c r="M23" s="371"/>
      <c r="N23" s="370"/>
      <c r="O23" s="374">
        <f t="shared" si="0"/>
        <v>31.1</v>
      </c>
      <c r="P23" s="80"/>
    </row>
    <row r="24" spans="1:16" ht="15.75" thickBot="1" x14ac:dyDescent="0.3">
      <c r="A24" s="77">
        <v>17</v>
      </c>
      <c r="B24" s="370" t="s">
        <v>84</v>
      </c>
      <c r="C24" s="370"/>
      <c r="D24" s="370"/>
      <c r="E24" s="371">
        <v>5</v>
      </c>
      <c r="F24" s="372">
        <v>25.6</v>
      </c>
      <c r="G24" s="371"/>
      <c r="H24" s="372"/>
      <c r="I24" s="371"/>
      <c r="J24" s="372"/>
      <c r="K24" s="371"/>
      <c r="L24" s="373"/>
      <c r="M24" s="371"/>
      <c r="N24" s="370"/>
      <c r="O24" s="374">
        <f t="shared" si="0"/>
        <v>25.6</v>
      </c>
      <c r="P24" s="80"/>
    </row>
    <row r="25" spans="1:16" ht="15.75" thickBot="1" x14ac:dyDescent="0.3">
      <c r="A25" s="77">
        <v>18</v>
      </c>
      <c r="B25" s="370" t="s">
        <v>93</v>
      </c>
      <c r="C25" s="370"/>
      <c r="D25" s="370"/>
      <c r="E25" s="371"/>
      <c r="F25" s="372"/>
      <c r="G25" s="371">
        <v>12</v>
      </c>
      <c r="H25" s="372">
        <v>15.1</v>
      </c>
      <c r="I25" s="371"/>
      <c r="J25" s="372"/>
      <c r="K25" s="371"/>
      <c r="L25" s="373"/>
      <c r="M25" s="371"/>
      <c r="N25" s="370"/>
      <c r="O25" s="374">
        <f t="shared" si="0"/>
        <v>15.1</v>
      </c>
      <c r="P25" s="80"/>
    </row>
    <row r="26" spans="1:16" ht="15.75" thickBot="1" x14ac:dyDescent="0.3">
      <c r="A26" s="77">
        <v>19</v>
      </c>
      <c r="B26" s="370" t="s">
        <v>118</v>
      </c>
      <c r="C26" s="370"/>
      <c r="D26" s="370"/>
      <c r="E26" s="371">
        <v>6</v>
      </c>
      <c r="F26" s="372">
        <v>12.8</v>
      </c>
      <c r="G26" s="371"/>
      <c r="H26" s="372"/>
      <c r="I26" s="371"/>
      <c r="J26" s="372"/>
      <c r="K26" s="371"/>
      <c r="L26" s="373"/>
      <c r="M26" s="371"/>
      <c r="N26" s="370"/>
      <c r="O26" s="374">
        <f t="shared" si="0"/>
        <v>12.8</v>
      </c>
      <c r="P26" s="80"/>
    </row>
    <row r="27" spans="1:16" ht="15.75" thickBot="1" x14ac:dyDescent="0.3">
      <c r="A27" s="77">
        <v>20</v>
      </c>
      <c r="B27" s="370" t="s">
        <v>94</v>
      </c>
      <c r="C27" s="370"/>
      <c r="D27" s="370"/>
      <c r="E27" s="371"/>
      <c r="F27" s="372"/>
      <c r="G27" s="371">
        <v>13</v>
      </c>
      <c r="H27" s="372">
        <v>10.199999999999999</v>
      </c>
      <c r="I27" s="371"/>
      <c r="J27" s="372"/>
      <c r="K27" s="371"/>
      <c r="L27" s="373"/>
      <c r="M27" s="371"/>
      <c r="N27" s="370"/>
      <c r="O27" s="374">
        <f t="shared" si="0"/>
        <v>10.199999999999999</v>
      </c>
      <c r="P27" s="80"/>
    </row>
    <row r="28" spans="1:16" ht="15.75" thickBot="1" x14ac:dyDescent="0.3">
      <c r="A28" s="78">
        <v>21</v>
      </c>
      <c r="B28" s="375" t="s">
        <v>110</v>
      </c>
      <c r="C28" s="376"/>
      <c r="D28" s="376"/>
      <c r="E28" s="376"/>
      <c r="F28" s="377"/>
      <c r="G28" s="376"/>
      <c r="H28" s="377"/>
      <c r="I28" s="376"/>
      <c r="J28" s="377"/>
      <c r="K28" s="378">
        <v>9</v>
      </c>
      <c r="L28" s="379">
        <v>8.4</v>
      </c>
      <c r="M28" s="378"/>
      <c r="N28" s="376"/>
      <c r="O28" s="380">
        <f t="shared" si="0"/>
        <v>8.4</v>
      </c>
      <c r="P28" s="81"/>
    </row>
    <row r="29" spans="1:16" ht="15.75" thickBot="1" x14ac:dyDescent="0.3">
      <c r="A29" s="77">
        <v>22</v>
      </c>
      <c r="B29" s="370" t="s">
        <v>95</v>
      </c>
      <c r="C29" s="370"/>
      <c r="D29" s="370"/>
      <c r="E29" s="371"/>
      <c r="F29" s="372"/>
      <c r="G29" s="371">
        <v>14</v>
      </c>
      <c r="H29" s="372">
        <v>5.5</v>
      </c>
      <c r="I29" s="371"/>
      <c r="J29" s="372"/>
      <c r="K29" s="371"/>
      <c r="L29" s="373"/>
      <c r="M29" s="371"/>
      <c r="N29" s="370"/>
      <c r="O29" s="374">
        <f t="shared" si="0"/>
        <v>5.5</v>
      </c>
      <c r="P29" s="80"/>
    </row>
    <row r="30" spans="1:16" ht="15.75" thickBot="1" x14ac:dyDescent="0.3">
      <c r="A30" s="77">
        <v>23</v>
      </c>
      <c r="B30" s="370" t="s">
        <v>19</v>
      </c>
      <c r="C30" s="370"/>
      <c r="D30" s="370"/>
      <c r="E30" s="371">
        <v>7</v>
      </c>
      <c r="F30" s="372">
        <v>1</v>
      </c>
      <c r="G30" s="371"/>
      <c r="H30" s="372"/>
      <c r="I30" s="371"/>
      <c r="J30" s="372"/>
      <c r="K30" s="371"/>
      <c r="L30" s="373"/>
      <c r="M30" s="371"/>
      <c r="N30" s="370"/>
      <c r="O30" s="374">
        <f t="shared" si="0"/>
        <v>1</v>
      </c>
      <c r="P30" s="80"/>
    </row>
    <row r="31" spans="1:16" ht="15.75" thickBot="1" x14ac:dyDescent="0.3">
      <c r="A31" s="78">
        <v>24</v>
      </c>
      <c r="B31" s="375" t="s">
        <v>111</v>
      </c>
      <c r="C31" s="376"/>
      <c r="D31" s="376"/>
      <c r="E31" s="376"/>
      <c r="F31" s="377"/>
      <c r="G31" s="376"/>
      <c r="H31" s="377"/>
      <c r="I31" s="376"/>
      <c r="J31" s="377"/>
      <c r="K31" s="378">
        <v>10</v>
      </c>
      <c r="L31" s="379">
        <v>1</v>
      </c>
      <c r="M31" s="378"/>
      <c r="N31" s="376"/>
      <c r="O31" s="380">
        <f t="shared" si="0"/>
        <v>1</v>
      </c>
      <c r="P31" s="81"/>
    </row>
    <row r="32" spans="1:16" ht="15.75" thickBot="1" x14ac:dyDescent="0.3">
      <c r="A32" s="76">
        <v>25</v>
      </c>
      <c r="B32" s="381" t="s">
        <v>96</v>
      </c>
      <c r="C32" s="381"/>
      <c r="D32" s="381"/>
      <c r="E32" s="382"/>
      <c r="F32" s="383"/>
      <c r="G32" s="382" t="s">
        <v>97</v>
      </c>
      <c r="H32" s="383">
        <v>0</v>
      </c>
      <c r="I32" s="382"/>
      <c r="J32" s="382"/>
      <c r="K32" s="382"/>
      <c r="L32" s="384"/>
      <c r="M32" s="382"/>
      <c r="N32" s="381"/>
      <c r="O32" s="380">
        <f t="shared" si="0"/>
        <v>0</v>
      </c>
      <c r="P32" s="79"/>
    </row>
    <row r="33" spans="1:16" ht="15.75" thickBot="1" x14ac:dyDescent="0.3">
      <c r="A33" s="76">
        <v>26</v>
      </c>
      <c r="B33" s="381" t="s">
        <v>138</v>
      </c>
      <c r="C33" s="381"/>
      <c r="D33" s="381"/>
      <c r="E33" s="382"/>
      <c r="F33" s="383"/>
      <c r="G33" s="382"/>
      <c r="H33" s="383"/>
      <c r="I33" s="382"/>
      <c r="J33" s="382"/>
      <c r="K33" s="382"/>
      <c r="L33" s="384"/>
      <c r="M33" s="382">
        <v>1</v>
      </c>
      <c r="N33" s="381"/>
      <c r="O33" s="380">
        <f t="shared" ref="O33:O34" si="1">L33+J33+H33+F33</f>
        <v>0</v>
      </c>
      <c r="P33" s="79"/>
    </row>
    <row r="34" spans="1:16" ht="15.75" thickBot="1" x14ac:dyDescent="0.3">
      <c r="A34" s="76">
        <v>27</v>
      </c>
      <c r="B34" s="381" t="s">
        <v>139</v>
      </c>
      <c r="C34" s="381"/>
      <c r="D34" s="381"/>
      <c r="E34" s="382"/>
      <c r="F34" s="383"/>
      <c r="G34" s="382"/>
      <c r="H34" s="383"/>
      <c r="I34" s="382"/>
      <c r="J34" s="382"/>
      <c r="K34" s="382"/>
      <c r="L34" s="384"/>
      <c r="M34" s="382">
        <v>1</v>
      </c>
      <c r="N34" s="381"/>
      <c r="O34" s="380">
        <f t="shared" si="1"/>
        <v>0</v>
      </c>
      <c r="P34" s="79"/>
    </row>
    <row r="35" spans="1:16" x14ac:dyDescent="0.25">
      <c r="M35" s="103"/>
      <c r="O35" s="100"/>
    </row>
    <row r="36" spans="1:16" x14ac:dyDescent="0.25">
      <c r="O36" s="100"/>
    </row>
  </sheetData>
  <mergeCells count="24">
    <mergeCell ref="C6:D6"/>
    <mergeCell ref="E6:F6"/>
    <mergeCell ref="I4:J4"/>
    <mergeCell ref="C5:D5"/>
    <mergeCell ref="E5:F5"/>
    <mergeCell ref="G5:H5"/>
    <mergeCell ref="I5:J5"/>
    <mergeCell ref="A1:P1"/>
    <mergeCell ref="A2:P2"/>
    <mergeCell ref="A4:A7"/>
    <mergeCell ref="B4:B7"/>
    <mergeCell ref="C4:D4"/>
    <mergeCell ref="E4:F4"/>
    <mergeCell ref="G4:H4"/>
    <mergeCell ref="G6:H6"/>
    <mergeCell ref="O4:O7"/>
    <mergeCell ref="P4:P7"/>
    <mergeCell ref="K4:L4"/>
    <mergeCell ref="K5:L5"/>
    <mergeCell ref="M4:N4"/>
    <mergeCell ref="M5:N5"/>
    <mergeCell ref="M6:N6"/>
    <mergeCell ref="I6:J6"/>
    <mergeCell ref="K6:L6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>
      <selection activeCell="B34" sqref="B34"/>
    </sheetView>
  </sheetViews>
  <sheetFormatPr defaultRowHeight="15" x14ac:dyDescent="0.25"/>
  <cols>
    <col min="1" max="1" width="9.140625" style="3"/>
    <col min="2" max="2" width="42.7109375" style="3" customWidth="1"/>
    <col min="3" max="16384" width="9.140625" style="3"/>
  </cols>
  <sheetData>
    <row r="1" spans="1:16" ht="18.75" x14ac:dyDescent="0.25">
      <c r="A1" s="408" t="s">
        <v>132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ht="18.75" x14ac:dyDescent="0.25">
      <c r="A2" s="408" t="s">
        <v>117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ht="15.75" thickBot="1" x14ac:dyDescent="0.3"/>
    <row r="4" spans="1:16" x14ac:dyDescent="0.25">
      <c r="A4" s="409" t="s">
        <v>1</v>
      </c>
      <c r="B4" s="412" t="s">
        <v>2</v>
      </c>
      <c r="C4" s="400" t="s">
        <v>116</v>
      </c>
      <c r="D4" s="401"/>
      <c r="E4" s="400" t="s">
        <v>3</v>
      </c>
      <c r="F4" s="401"/>
      <c r="G4" s="400" t="s">
        <v>5</v>
      </c>
      <c r="H4" s="401"/>
      <c r="I4" s="400" t="s">
        <v>8</v>
      </c>
      <c r="J4" s="401"/>
      <c r="K4" s="400" t="s">
        <v>11</v>
      </c>
      <c r="L4" s="401"/>
      <c r="M4" s="394" t="s">
        <v>14</v>
      </c>
      <c r="N4" s="395"/>
      <c r="O4" s="402" t="s">
        <v>15</v>
      </c>
      <c r="P4" s="405" t="s">
        <v>16</v>
      </c>
    </row>
    <row r="5" spans="1:16" x14ac:dyDescent="0.25">
      <c r="A5" s="410"/>
      <c r="B5" s="413"/>
      <c r="C5" s="398" t="s">
        <v>115</v>
      </c>
      <c r="D5" s="399"/>
      <c r="E5" s="398" t="s">
        <v>6</v>
      </c>
      <c r="F5" s="399"/>
      <c r="G5" s="398" t="s">
        <v>9</v>
      </c>
      <c r="H5" s="399"/>
      <c r="I5" s="398" t="s">
        <v>12</v>
      </c>
      <c r="J5" s="399"/>
      <c r="K5" s="398" t="s">
        <v>100</v>
      </c>
      <c r="L5" s="399"/>
      <c r="M5" s="396" t="s">
        <v>124</v>
      </c>
      <c r="N5" s="397"/>
      <c r="O5" s="403"/>
      <c r="P5" s="406"/>
    </row>
    <row r="6" spans="1:16" x14ac:dyDescent="0.25">
      <c r="A6" s="410"/>
      <c r="B6" s="413"/>
      <c r="C6" s="398" t="s">
        <v>4</v>
      </c>
      <c r="D6" s="399"/>
      <c r="E6" s="398" t="s">
        <v>7</v>
      </c>
      <c r="F6" s="399"/>
      <c r="G6" s="398" t="s">
        <v>10</v>
      </c>
      <c r="H6" s="399"/>
      <c r="I6" s="398" t="s">
        <v>13</v>
      </c>
      <c r="J6" s="399"/>
      <c r="K6" s="398" t="s">
        <v>101</v>
      </c>
      <c r="L6" s="399"/>
      <c r="M6" s="396" t="s">
        <v>125</v>
      </c>
      <c r="N6" s="397"/>
      <c r="O6" s="403"/>
      <c r="P6" s="406"/>
    </row>
    <row r="7" spans="1:16" ht="15.75" thickBot="1" x14ac:dyDescent="0.3">
      <c r="A7" s="411"/>
      <c r="B7" s="414"/>
      <c r="C7" s="15" t="s">
        <v>17</v>
      </c>
      <c r="D7" s="16" t="s">
        <v>18</v>
      </c>
      <c r="E7" s="15" t="s">
        <v>17</v>
      </c>
      <c r="F7" s="16" t="s">
        <v>18</v>
      </c>
      <c r="G7" s="15" t="s">
        <v>17</v>
      </c>
      <c r="H7" s="16" t="s">
        <v>18</v>
      </c>
      <c r="I7" s="15" t="s">
        <v>17</v>
      </c>
      <c r="J7" s="16" t="s">
        <v>18</v>
      </c>
      <c r="K7" s="15" t="s">
        <v>17</v>
      </c>
      <c r="L7" s="16" t="s">
        <v>18</v>
      </c>
      <c r="M7" s="14" t="s">
        <v>17</v>
      </c>
      <c r="N7" s="28" t="s">
        <v>18</v>
      </c>
      <c r="O7" s="404"/>
      <c r="P7" s="407"/>
    </row>
    <row r="8" spans="1:16" x14ac:dyDescent="0.25">
      <c r="A8" s="13">
        <v>1</v>
      </c>
      <c r="B8" s="4" t="s">
        <v>68</v>
      </c>
      <c r="C8" s="68">
        <v>1</v>
      </c>
      <c r="D8" s="85">
        <v>100</v>
      </c>
      <c r="E8" s="17"/>
      <c r="F8" s="22"/>
      <c r="G8" s="17"/>
      <c r="H8" s="22"/>
      <c r="I8" s="17"/>
      <c r="J8" s="22"/>
      <c r="K8" s="68"/>
      <c r="L8" s="69"/>
      <c r="M8" s="133"/>
      <c r="N8" s="390"/>
      <c r="O8" s="89">
        <f t="shared" ref="O8:O31" si="0">L8+J8+H8+D8</f>
        <v>100</v>
      </c>
      <c r="P8" s="121"/>
    </row>
    <row r="9" spans="1:16" ht="15.75" thickBot="1" x14ac:dyDescent="0.3">
      <c r="A9" s="8"/>
      <c r="B9" s="9" t="s">
        <v>69</v>
      </c>
      <c r="C9" s="66"/>
      <c r="D9" s="86">
        <v>100</v>
      </c>
      <c r="E9" s="18"/>
      <c r="F9" s="20"/>
      <c r="G9" s="18"/>
      <c r="H9" s="20"/>
      <c r="I9" s="18"/>
      <c r="J9" s="20"/>
      <c r="K9" s="66"/>
      <c r="L9" s="67"/>
      <c r="M9" s="132"/>
      <c r="N9" s="389"/>
      <c r="O9" s="90">
        <f t="shared" si="0"/>
        <v>100</v>
      </c>
      <c r="P9" s="122"/>
    </row>
    <row r="10" spans="1:16" x14ac:dyDescent="0.25">
      <c r="A10" s="11">
        <v>2</v>
      </c>
      <c r="B10" s="12" t="s">
        <v>140</v>
      </c>
      <c r="C10" s="64"/>
      <c r="D10" s="83"/>
      <c r="E10" s="19"/>
      <c r="F10" s="21"/>
      <c r="G10" s="19"/>
      <c r="H10" s="21"/>
      <c r="I10" s="19"/>
      <c r="J10" s="21"/>
      <c r="K10" s="64"/>
      <c r="L10" s="65"/>
      <c r="M10" s="131">
        <v>1</v>
      </c>
      <c r="N10" s="388">
        <v>100</v>
      </c>
      <c r="O10" s="89">
        <f>L10+J10+H10+D10+N10</f>
        <v>100</v>
      </c>
      <c r="P10" s="121"/>
    </row>
    <row r="11" spans="1:16" ht="15.75" thickBot="1" x14ac:dyDescent="0.3">
      <c r="A11" s="8"/>
      <c r="B11" s="9" t="s">
        <v>141</v>
      </c>
      <c r="C11" s="66"/>
      <c r="D11" s="84"/>
      <c r="E11" s="18"/>
      <c r="F11" s="20"/>
      <c r="G11" s="18"/>
      <c r="H11" s="20"/>
      <c r="I11" s="18"/>
      <c r="J11" s="20"/>
      <c r="K11" s="66"/>
      <c r="L11" s="67"/>
      <c r="M11" s="132"/>
      <c r="N11" s="389">
        <v>100</v>
      </c>
      <c r="O11" s="90">
        <f>L11+J11+H11+D11+N11</f>
        <v>100</v>
      </c>
      <c r="P11" s="29"/>
    </row>
    <row r="12" spans="1:16" x14ac:dyDescent="0.25">
      <c r="A12" s="11">
        <v>3</v>
      </c>
      <c r="B12" s="12" t="s">
        <v>122</v>
      </c>
      <c r="C12" s="64">
        <v>4</v>
      </c>
      <c r="D12" s="83">
        <v>31.7</v>
      </c>
      <c r="E12" s="19"/>
      <c r="F12" s="21"/>
      <c r="G12" s="19"/>
      <c r="H12" s="21"/>
      <c r="I12" s="19"/>
      <c r="J12" s="21"/>
      <c r="K12" s="64"/>
      <c r="L12" s="65"/>
      <c r="M12" s="131">
        <v>3</v>
      </c>
      <c r="N12" s="388">
        <v>60.4</v>
      </c>
      <c r="O12" s="89">
        <f>L12+J12+H12+D12+N12</f>
        <v>92.1</v>
      </c>
      <c r="P12" s="121"/>
    </row>
    <row r="13" spans="1:16" x14ac:dyDescent="0.25">
      <c r="A13" s="13"/>
      <c r="B13" s="54" t="s">
        <v>144</v>
      </c>
      <c r="C13" s="74"/>
      <c r="D13" s="199"/>
      <c r="E13" s="55"/>
      <c r="F13" s="130"/>
      <c r="G13" s="55"/>
      <c r="H13" s="130"/>
      <c r="I13" s="55"/>
      <c r="J13" s="130"/>
      <c r="K13" s="74"/>
      <c r="L13" s="387"/>
      <c r="M13" s="135"/>
      <c r="N13" s="393">
        <v>60.4</v>
      </c>
      <c r="O13" s="91">
        <f>N13</f>
        <v>60.4</v>
      </c>
      <c r="P13" s="128"/>
    </row>
    <row r="14" spans="1:16" ht="15.75" thickBot="1" x14ac:dyDescent="0.3">
      <c r="A14" s="8"/>
      <c r="B14" s="9" t="s">
        <v>123</v>
      </c>
      <c r="C14" s="66"/>
      <c r="D14" s="84">
        <v>31.7</v>
      </c>
      <c r="E14" s="18"/>
      <c r="F14" s="20"/>
      <c r="G14" s="18"/>
      <c r="H14" s="20"/>
      <c r="I14" s="18"/>
      <c r="J14" s="20"/>
      <c r="K14" s="66"/>
      <c r="L14" s="67"/>
      <c r="M14" s="132"/>
      <c r="N14" s="389"/>
      <c r="O14" s="90">
        <f>L14+J14+H14+D14</f>
        <v>31.7</v>
      </c>
      <c r="P14" s="29"/>
    </row>
    <row r="15" spans="1:16" x14ac:dyDescent="0.25">
      <c r="A15" s="11">
        <v>4</v>
      </c>
      <c r="B15" s="7" t="s">
        <v>66</v>
      </c>
      <c r="C15" s="64">
        <v>2</v>
      </c>
      <c r="D15" s="83">
        <v>71.7</v>
      </c>
      <c r="E15" s="24"/>
      <c r="F15" s="21"/>
      <c r="G15" s="19"/>
      <c r="H15" s="21"/>
      <c r="I15" s="19"/>
      <c r="J15" s="21"/>
      <c r="K15" s="64"/>
      <c r="L15" s="65"/>
      <c r="M15" s="131"/>
      <c r="N15" s="388"/>
      <c r="O15" s="89">
        <f>L15+J15+H15+D15</f>
        <v>71.7</v>
      </c>
      <c r="P15" s="121"/>
    </row>
    <row r="16" spans="1:16" ht="15.75" thickBot="1" x14ac:dyDescent="0.3">
      <c r="A16" s="8"/>
      <c r="B16" s="9" t="s">
        <v>67</v>
      </c>
      <c r="C16" s="66"/>
      <c r="D16" s="84">
        <v>71.7</v>
      </c>
      <c r="E16" s="18"/>
      <c r="F16" s="20"/>
      <c r="G16" s="18"/>
      <c r="H16" s="20"/>
      <c r="I16" s="18"/>
      <c r="J16" s="20"/>
      <c r="K16" s="66"/>
      <c r="L16" s="67"/>
      <c r="M16" s="132"/>
      <c r="N16" s="389"/>
      <c r="O16" s="90">
        <f>L16+J16+H16+D16</f>
        <v>71.7</v>
      </c>
      <c r="P16" s="122"/>
    </row>
    <row r="17" spans="1:16" x14ac:dyDescent="0.25">
      <c r="A17" s="11">
        <v>5</v>
      </c>
      <c r="B17" s="12" t="s">
        <v>142</v>
      </c>
      <c r="C17" s="64"/>
      <c r="D17" s="83"/>
      <c r="E17" s="19"/>
      <c r="F17" s="21"/>
      <c r="G17" s="19"/>
      <c r="H17" s="21"/>
      <c r="I17" s="19"/>
      <c r="J17" s="21"/>
      <c r="K17" s="64"/>
      <c r="L17" s="65"/>
      <c r="M17" s="131">
        <v>2</v>
      </c>
      <c r="N17" s="388">
        <v>77.599999999999994</v>
      </c>
      <c r="O17" s="89">
        <f>L17+J17+H17+D17+N17</f>
        <v>77.599999999999994</v>
      </c>
      <c r="P17" s="121"/>
    </row>
    <row r="18" spans="1:16" ht="15.75" thickBot="1" x14ac:dyDescent="0.3">
      <c r="A18" s="8"/>
      <c r="B18" s="9" t="s">
        <v>143</v>
      </c>
      <c r="C18" s="66"/>
      <c r="D18" s="84"/>
      <c r="E18" s="18"/>
      <c r="F18" s="20"/>
      <c r="G18" s="18"/>
      <c r="H18" s="20"/>
      <c r="I18" s="18"/>
      <c r="J18" s="20"/>
      <c r="K18" s="66"/>
      <c r="L18" s="67"/>
      <c r="M18" s="132"/>
      <c r="N18" s="389">
        <v>77.599999999999994</v>
      </c>
      <c r="O18" s="90">
        <f>L18+J18+H18+D18+N18</f>
        <v>77.599999999999994</v>
      </c>
      <c r="P18" s="29"/>
    </row>
    <row r="19" spans="1:16" x14ac:dyDescent="0.25">
      <c r="A19" s="11">
        <v>6</v>
      </c>
      <c r="B19" s="12" t="s">
        <v>120</v>
      </c>
      <c r="C19" s="64">
        <v>3</v>
      </c>
      <c r="D19" s="83">
        <v>50</v>
      </c>
      <c r="E19" s="19"/>
      <c r="F19" s="21"/>
      <c r="G19" s="19"/>
      <c r="H19" s="21"/>
      <c r="I19" s="19"/>
      <c r="J19" s="21"/>
      <c r="K19" s="64"/>
      <c r="L19" s="65"/>
      <c r="M19" s="131">
        <v>7</v>
      </c>
      <c r="N19" s="388">
        <v>10.9</v>
      </c>
      <c r="O19" s="89">
        <f>L19+J19+H19+D19+N19</f>
        <v>60.9</v>
      </c>
      <c r="P19" s="121"/>
    </row>
    <row r="20" spans="1:16" x14ac:dyDescent="0.25">
      <c r="A20" s="13"/>
      <c r="B20" s="54" t="s">
        <v>150</v>
      </c>
      <c r="C20" s="74"/>
      <c r="D20" s="199"/>
      <c r="E20" s="55"/>
      <c r="F20" s="130"/>
      <c r="G20" s="55"/>
      <c r="H20" s="130"/>
      <c r="I20" s="55"/>
      <c r="J20" s="130"/>
      <c r="K20" s="74"/>
      <c r="L20" s="387"/>
      <c r="M20" s="135"/>
      <c r="N20" s="393">
        <v>10.9</v>
      </c>
      <c r="O20" s="91">
        <f>N20</f>
        <v>10.9</v>
      </c>
      <c r="P20" s="128"/>
    </row>
    <row r="21" spans="1:16" ht="15.75" thickBot="1" x14ac:dyDescent="0.3">
      <c r="A21" s="8"/>
      <c r="B21" s="9" t="s">
        <v>121</v>
      </c>
      <c r="C21" s="66"/>
      <c r="D21" s="84">
        <v>50</v>
      </c>
      <c r="E21" s="18"/>
      <c r="F21" s="20"/>
      <c r="G21" s="18"/>
      <c r="H21" s="20"/>
      <c r="I21" s="18"/>
      <c r="J21" s="20"/>
      <c r="K21" s="66"/>
      <c r="L21" s="67"/>
      <c r="M21" s="132"/>
      <c r="N21" s="389"/>
      <c r="O21" s="90">
        <f>L21+J21+H21+D21</f>
        <v>50</v>
      </c>
      <c r="P21" s="122"/>
    </row>
    <row r="22" spans="1:16" x14ac:dyDescent="0.25">
      <c r="A22" s="11">
        <v>7</v>
      </c>
      <c r="B22" s="12" t="s">
        <v>145</v>
      </c>
      <c r="C22" s="64"/>
      <c r="D22" s="83"/>
      <c r="E22" s="19"/>
      <c r="F22" s="21"/>
      <c r="G22" s="19"/>
      <c r="H22" s="21"/>
      <c r="I22" s="19"/>
      <c r="J22" s="21"/>
      <c r="K22" s="64"/>
      <c r="L22" s="65"/>
      <c r="M22" s="131">
        <v>4</v>
      </c>
      <c r="N22" s="388">
        <v>45.9</v>
      </c>
      <c r="O22" s="89">
        <f>L22+J22+H22+D22+N22</f>
        <v>45.9</v>
      </c>
      <c r="P22" s="121"/>
    </row>
    <row r="23" spans="1:16" ht="15.75" thickBot="1" x14ac:dyDescent="0.3">
      <c r="A23" s="8"/>
      <c r="B23" s="9" t="s">
        <v>146</v>
      </c>
      <c r="C23" s="66"/>
      <c r="D23" s="84"/>
      <c r="E23" s="18"/>
      <c r="F23" s="20"/>
      <c r="G23" s="18"/>
      <c r="H23" s="20"/>
      <c r="I23" s="18"/>
      <c r="J23" s="20"/>
      <c r="K23" s="66"/>
      <c r="L23" s="67"/>
      <c r="M23" s="132"/>
      <c r="N23" s="389">
        <v>45.9</v>
      </c>
      <c r="O23" s="90">
        <f>L23+J23+H23+D23+N23</f>
        <v>45.9</v>
      </c>
      <c r="P23" s="29"/>
    </row>
    <row r="24" spans="1:16" x14ac:dyDescent="0.25">
      <c r="A24" s="11">
        <v>8</v>
      </c>
      <c r="B24" s="12" t="s">
        <v>147</v>
      </c>
      <c r="C24" s="64"/>
      <c r="D24" s="83"/>
      <c r="E24" s="19"/>
      <c r="F24" s="21"/>
      <c r="G24" s="19"/>
      <c r="H24" s="21"/>
      <c r="I24" s="19"/>
      <c r="J24" s="21"/>
      <c r="K24" s="64"/>
      <c r="L24" s="65"/>
      <c r="M24" s="131">
        <v>5</v>
      </c>
      <c r="N24" s="388">
        <v>33.1</v>
      </c>
      <c r="O24" s="89">
        <f>L24+J24+H24+D24+N24</f>
        <v>33.1</v>
      </c>
      <c r="P24" s="121"/>
    </row>
    <row r="25" spans="1:16" ht="15.75" thickBot="1" x14ac:dyDescent="0.3">
      <c r="A25" s="8"/>
      <c r="B25" s="9" t="s">
        <v>148</v>
      </c>
      <c r="C25" s="66"/>
      <c r="D25" s="84"/>
      <c r="E25" s="18"/>
      <c r="F25" s="20"/>
      <c r="G25" s="18"/>
      <c r="H25" s="20"/>
      <c r="I25" s="18"/>
      <c r="J25" s="20"/>
      <c r="K25" s="66"/>
      <c r="L25" s="67"/>
      <c r="M25" s="132"/>
      <c r="N25" s="389">
        <v>33.1</v>
      </c>
      <c r="O25" s="90">
        <f>L25+J25+H25+D25+N25</f>
        <v>33.1</v>
      </c>
      <c r="P25" s="29"/>
    </row>
    <row r="26" spans="1:16" x14ac:dyDescent="0.25">
      <c r="A26" s="11">
        <v>9</v>
      </c>
      <c r="B26" s="12" t="s">
        <v>149</v>
      </c>
      <c r="C26" s="64"/>
      <c r="D26" s="83"/>
      <c r="E26" s="19"/>
      <c r="F26" s="21"/>
      <c r="G26" s="19"/>
      <c r="H26" s="21"/>
      <c r="I26" s="19"/>
      <c r="J26" s="21"/>
      <c r="K26" s="64"/>
      <c r="L26" s="65"/>
      <c r="M26" s="131">
        <v>6</v>
      </c>
      <c r="N26" s="388">
        <v>21.5</v>
      </c>
      <c r="O26" s="89">
        <f>L26+J26+H26+D26+N26</f>
        <v>21.5</v>
      </c>
      <c r="P26" s="121"/>
    </row>
    <row r="27" spans="1:16" ht="15.75" thickBot="1" x14ac:dyDescent="0.3">
      <c r="A27" s="8"/>
      <c r="B27" s="9" t="s">
        <v>112</v>
      </c>
      <c r="C27" s="66"/>
      <c r="D27" s="84"/>
      <c r="E27" s="18"/>
      <c r="F27" s="20"/>
      <c r="G27" s="18"/>
      <c r="H27" s="20"/>
      <c r="I27" s="18"/>
      <c r="J27" s="20"/>
      <c r="K27" s="66"/>
      <c r="L27" s="67"/>
      <c r="M27" s="132"/>
      <c r="N27" s="389">
        <v>21.5</v>
      </c>
      <c r="O27" s="90">
        <f>L27+J27+H27+D27+N27</f>
        <v>21.5</v>
      </c>
      <c r="P27" s="29"/>
    </row>
    <row r="28" spans="1:16" x14ac:dyDescent="0.25">
      <c r="A28" s="6">
        <v>10</v>
      </c>
      <c r="B28" s="386" t="s">
        <v>118</v>
      </c>
      <c r="C28" s="26">
        <v>5</v>
      </c>
      <c r="D28" s="87">
        <v>15.6</v>
      </c>
      <c r="E28" s="24"/>
      <c r="F28" s="25"/>
      <c r="G28" s="26"/>
      <c r="H28" s="25"/>
      <c r="I28" s="26"/>
      <c r="J28" s="25"/>
      <c r="K28" s="26"/>
      <c r="L28" s="25"/>
      <c r="M28" s="27"/>
      <c r="N28" s="391"/>
      <c r="O28" s="89">
        <f t="shared" si="0"/>
        <v>15.6</v>
      </c>
      <c r="P28" s="126"/>
    </row>
    <row r="29" spans="1:16" ht="15.75" thickBot="1" x14ac:dyDescent="0.3">
      <c r="A29" s="56"/>
      <c r="B29" s="107" t="s">
        <v>119</v>
      </c>
      <c r="C29" s="82"/>
      <c r="D29" s="88">
        <v>15.6</v>
      </c>
      <c r="E29" s="57"/>
      <c r="F29" s="58"/>
      <c r="G29" s="59"/>
      <c r="H29" s="58"/>
      <c r="I29" s="59"/>
      <c r="J29" s="58"/>
      <c r="K29" s="59"/>
      <c r="L29" s="58"/>
      <c r="M29" s="60"/>
      <c r="N29" s="392"/>
      <c r="O29" s="91">
        <f t="shared" si="0"/>
        <v>15.6</v>
      </c>
      <c r="P29" s="127"/>
    </row>
    <row r="30" spans="1:16" x14ac:dyDescent="0.25">
      <c r="A30" s="11">
        <v>11</v>
      </c>
      <c r="B30" s="7" t="s">
        <v>46</v>
      </c>
      <c r="C30" s="64">
        <v>6</v>
      </c>
      <c r="D30" s="83">
        <v>1</v>
      </c>
      <c r="E30" s="24"/>
      <c r="F30" s="21"/>
      <c r="G30" s="19"/>
      <c r="H30" s="21"/>
      <c r="I30" s="19"/>
      <c r="J30" s="61"/>
      <c r="K30" s="64"/>
      <c r="L30" s="65"/>
      <c r="M30" s="131"/>
      <c r="N30" s="97"/>
      <c r="O30" s="89">
        <f t="shared" si="0"/>
        <v>1</v>
      </c>
      <c r="P30" s="121"/>
    </row>
    <row r="31" spans="1:16" ht="15.75" thickBot="1" x14ac:dyDescent="0.3">
      <c r="A31" s="13"/>
      <c r="B31" s="5" t="s">
        <v>47</v>
      </c>
      <c r="C31" s="70"/>
      <c r="D31" s="85">
        <v>1</v>
      </c>
      <c r="E31" s="23"/>
      <c r="F31" s="22"/>
      <c r="G31" s="17"/>
      <c r="H31" s="22"/>
      <c r="I31" s="17"/>
      <c r="J31" s="49"/>
      <c r="K31" s="70"/>
      <c r="L31" s="71"/>
      <c r="M31" s="134"/>
      <c r="N31" s="98"/>
      <c r="O31" s="91">
        <f t="shared" si="0"/>
        <v>1</v>
      </c>
      <c r="P31" s="128"/>
    </row>
    <row r="32" spans="1:16" x14ac:dyDescent="0.25">
      <c r="A32" s="11">
        <v>12</v>
      </c>
      <c r="B32" s="12" t="s">
        <v>151</v>
      </c>
      <c r="C32" s="64"/>
      <c r="D32" s="83"/>
      <c r="E32" s="19"/>
      <c r="F32" s="21"/>
      <c r="G32" s="19"/>
      <c r="H32" s="21"/>
      <c r="I32" s="19"/>
      <c r="J32" s="21"/>
      <c r="K32" s="64"/>
      <c r="L32" s="65"/>
      <c r="M32" s="131">
        <v>8</v>
      </c>
      <c r="N32" s="388">
        <v>1</v>
      </c>
      <c r="O32" s="89">
        <f t="shared" ref="O32" si="1">L32+J32+H32+D32+N32</f>
        <v>1</v>
      </c>
      <c r="P32" s="121"/>
    </row>
    <row r="33" spans="1:16" ht="15.75" thickBot="1" x14ac:dyDescent="0.3">
      <c r="A33" s="8"/>
      <c r="B33" s="9" t="s">
        <v>152</v>
      </c>
      <c r="C33" s="66"/>
      <c r="D33" s="84"/>
      <c r="E33" s="18"/>
      <c r="F33" s="20"/>
      <c r="G33" s="18"/>
      <c r="H33" s="20"/>
      <c r="I33" s="18"/>
      <c r="J33" s="20"/>
      <c r="K33" s="66"/>
      <c r="L33" s="67"/>
      <c r="M33" s="132"/>
      <c r="N33" s="389">
        <v>1</v>
      </c>
      <c r="O33" s="90">
        <f>L33+J33+H33+D33+N33</f>
        <v>1</v>
      </c>
      <c r="P33" s="29"/>
    </row>
  </sheetData>
  <mergeCells count="24">
    <mergeCell ref="C5:D5"/>
    <mergeCell ref="E5:F5"/>
    <mergeCell ref="C6:D6"/>
    <mergeCell ref="E6:F6"/>
    <mergeCell ref="G6:H6"/>
    <mergeCell ref="A1:P1"/>
    <mergeCell ref="A2:P2"/>
    <mergeCell ref="A4:A7"/>
    <mergeCell ref="B4:B7"/>
    <mergeCell ref="C4:D4"/>
    <mergeCell ref="E4:F4"/>
    <mergeCell ref="G4:H4"/>
    <mergeCell ref="I4:J4"/>
    <mergeCell ref="K4:L4"/>
    <mergeCell ref="I6:J6"/>
    <mergeCell ref="K6:L6"/>
    <mergeCell ref="O4:O7"/>
    <mergeCell ref="P4:P7"/>
    <mergeCell ref="M4:N4"/>
    <mergeCell ref="M5:N5"/>
    <mergeCell ref="M6:N6"/>
    <mergeCell ref="G5:H5"/>
    <mergeCell ref="I5:J5"/>
    <mergeCell ref="K5:L5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ТР-1</vt:lpstr>
      <vt:lpstr>ТР-2</vt:lpstr>
      <vt:lpstr>ТР-3</vt:lpstr>
      <vt:lpstr>АТВ</vt:lpstr>
      <vt:lpstr>СК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Tanya</cp:lastModifiedBy>
  <cp:lastPrinted>2015-07-14T10:30:35Z</cp:lastPrinted>
  <dcterms:created xsi:type="dcterms:W3CDTF">2015-06-08T10:59:28Z</dcterms:created>
  <dcterms:modified xsi:type="dcterms:W3CDTF">2015-10-20T11:29:28Z</dcterms:modified>
</cp:coreProperties>
</file>